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여름" sheetId="1" r:id="rId1"/>
    <sheet name="겨울" sheetId="2" r:id="rId2"/>
  </sheets>
  <definedNames/>
  <calcPr fullCalcOnLoad="1"/>
</workbook>
</file>

<file path=xl/sharedStrings.xml><?xml version="1.0" encoding="utf-8"?>
<sst xmlns="http://schemas.openxmlformats.org/spreadsheetml/2006/main" count="273" uniqueCount="207">
  <si>
    <t>이미지</t>
  </si>
  <si>
    <t>품명</t>
  </si>
  <si>
    <t>품번</t>
  </si>
  <si>
    <t>size</t>
  </si>
  <si>
    <t>합계</t>
  </si>
  <si>
    <t>1. 샌들, 슬리퍼, 우의, 장화, 아쿠아슈즈 행사 재고</t>
  </si>
  <si>
    <t>신비입체샌들</t>
  </si>
  <si>
    <t>21SD-AP01</t>
  </si>
  <si>
    <t>금비입체샌들</t>
  </si>
  <si>
    <t>21SD-AP02</t>
  </si>
  <si>
    <t>바이트쵸이카</t>
  </si>
  <si>
    <t>21SD-BC01</t>
  </si>
  <si>
    <t>벅스봇매카닉</t>
  </si>
  <si>
    <t>엘오엘펄</t>
  </si>
  <si>
    <t>20SD-BB01</t>
  </si>
  <si>
    <t>20SD-LO01</t>
  </si>
  <si>
    <t>신비불꽃</t>
  </si>
  <si>
    <t>금비하트</t>
  </si>
  <si>
    <t>20SD-AP01</t>
  </si>
  <si>
    <t>20SD-AP02</t>
  </si>
  <si>
    <t>신비경량샌들</t>
  </si>
  <si>
    <t>금비경량샌들</t>
  </si>
  <si>
    <t>신비얍투명샌들</t>
  </si>
  <si>
    <t>금비얍투명샌들</t>
  </si>
  <si>
    <t>20SD-AP03</t>
  </si>
  <si>
    <t>20SD-AP04</t>
  </si>
  <si>
    <t>20SD-AP11</t>
  </si>
  <si>
    <t>20SD-AP12</t>
  </si>
  <si>
    <t>공룡메카드투명</t>
  </si>
  <si>
    <t>엘오엘디바투명</t>
  </si>
  <si>
    <t>19SD-DM03</t>
  </si>
  <si>
    <t>19SD-LO06</t>
  </si>
  <si>
    <t>엠버투명샌들</t>
  </si>
  <si>
    <t>신비투명샌들</t>
  </si>
  <si>
    <t>금비투명샌들</t>
  </si>
  <si>
    <t>18SD-R02</t>
  </si>
  <si>
    <t>18SD-M02</t>
  </si>
  <si>
    <t>19SD-AP03</t>
  </si>
  <si>
    <t>19SD-AP04</t>
  </si>
  <si>
    <t>신비매직쇼투명</t>
  </si>
  <si>
    <t>22SD-AP05</t>
  </si>
  <si>
    <t>금비매직쇼투명</t>
  </si>
  <si>
    <t>22SD-AP06</t>
  </si>
  <si>
    <t>22SD-R01</t>
  </si>
  <si>
    <t>22SD-M01</t>
  </si>
  <si>
    <t>폴리경량샌들</t>
  </si>
  <si>
    <t>엠버경량샌들</t>
  </si>
  <si>
    <t>22SD-AP01</t>
  </si>
  <si>
    <t>22SD-AP02</t>
  </si>
  <si>
    <t>22SD-MC01</t>
  </si>
  <si>
    <t>메카드볼샌들</t>
  </si>
  <si>
    <t>금비요술규브</t>
  </si>
  <si>
    <t>신비요술큐브</t>
  </si>
  <si>
    <t>폴리투명샌들</t>
  </si>
  <si>
    <t>신비입체내피</t>
  </si>
  <si>
    <t>금비입체내피</t>
  </si>
  <si>
    <t>바이트초이카</t>
  </si>
  <si>
    <t>바이트초이카</t>
  </si>
  <si>
    <t>신비 사선</t>
  </si>
  <si>
    <t>금비 사선</t>
  </si>
  <si>
    <t>빠샤메카드</t>
  </si>
  <si>
    <t>빠샤메카드</t>
  </si>
  <si>
    <t>엘오엘</t>
  </si>
  <si>
    <t>엘오엘</t>
  </si>
  <si>
    <t>21SD-AP11</t>
  </si>
  <si>
    <t>21SD-AP12</t>
  </si>
  <si>
    <t>20SD-BC11</t>
  </si>
  <si>
    <t>19SD-AP13</t>
  </si>
  <si>
    <t>19SD-AP14</t>
  </si>
  <si>
    <t>19SD-BM11</t>
  </si>
  <si>
    <t>19SD-LO11</t>
  </si>
  <si>
    <t>엘오엘별</t>
  </si>
  <si>
    <t>20SL-BB01</t>
  </si>
  <si>
    <t>20SL-LO01</t>
  </si>
  <si>
    <t>19SL-LO01</t>
  </si>
  <si>
    <t>19SL-DM02</t>
  </si>
  <si>
    <t>엘오엘 디바</t>
  </si>
  <si>
    <t>공룡 야자수</t>
  </si>
  <si>
    <t>벅스봇 불꽃</t>
  </si>
  <si>
    <t>신비아파트별</t>
  </si>
  <si>
    <t>신비아파트하트</t>
  </si>
  <si>
    <t>20SL-AP03</t>
  </si>
  <si>
    <t>20SL-AP04</t>
  </si>
  <si>
    <t>핑크퐁윙크입체</t>
  </si>
  <si>
    <t>아빠상어이빨입체</t>
  </si>
  <si>
    <t>핑크퐁하트</t>
  </si>
  <si>
    <t>베이비버스키키</t>
  </si>
  <si>
    <t>베이비버스묘묘</t>
  </si>
  <si>
    <t>20WS-PF01</t>
  </si>
  <si>
    <t>20WS-PF02</t>
  </si>
  <si>
    <t>20WS-PF09</t>
  </si>
  <si>
    <t>20WS-BS01</t>
  </si>
  <si>
    <t>20WS-BS02</t>
  </si>
  <si>
    <t>size</t>
  </si>
  <si>
    <t>대발이</t>
  </si>
  <si>
    <t>아빠상어입체</t>
  </si>
  <si>
    <t>20WS-DD01</t>
  </si>
  <si>
    <t>19WS-PF02</t>
  </si>
  <si>
    <t>메카드볼아칸</t>
  </si>
  <si>
    <t>신비더블엑스</t>
  </si>
  <si>
    <t>벅스봇로고</t>
  </si>
  <si>
    <t>엘오엘천사와악마</t>
  </si>
  <si>
    <t>22WS-MC01</t>
  </si>
  <si>
    <t>20WS-AP05</t>
  </si>
  <si>
    <t>20WS-BB02</t>
  </si>
  <si>
    <t>20WS-LO01</t>
  </si>
  <si>
    <t>19WS-LO01</t>
  </si>
  <si>
    <t>엘오엘패턴</t>
  </si>
  <si>
    <t>공룡메카드</t>
  </si>
  <si>
    <t>헤이지니</t>
  </si>
  <si>
    <t>19WS-LO04</t>
  </si>
  <si>
    <t>19WS-DM01</t>
  </si>
  <si>
    <t>19WS-HJ01</t>
  </si>
  <si>
    <t>19WS-BM01</t>
  </si>
  <si>
    <t>신비입체</t>
  </si>
  <si>
    <t>금비입체</t>
  </si>
  <si>
    <t>금비더블엑스</t>
  </si>
  <si>
    <t>20WS-AP03</t>
  </si>
  <si>
    <t>20WS-AP04</t>
  </si>
  <si>
    <t>20WS-AP06</t>
  </si>
  <si>
    <t>신비빼꼼아쿠아</t>
  </si>
  <si>
    <t>금비빼꼼아쿠아</t>
  </si>
  <si>
    <t>헤이지니리본</t>
  </si>
  <si>
    <t>신비얼굴</t>
  </si>
  <si>
    <t>금비얼굴</t>
  </si>
  <si>
    <t>22WS-AP01</t>
  </si>
  <si>
    <t>22WS-AP02</t>
  </si>
  <si>
    <t>20WS-HJ01</t>
  </si>
  <si>
    <t>20WS-AP01</t>
  </si>
  <si>
    <t>20WS-AP02</t>
  </si>
  <si>
    <t>비패밀리모질라</t>
  </si>
  <si>
    <t>비패밀리트윈덕화이트</t>
  </si>
  <si>
    <t>20WS-BF01</t>
  </si>
  <si>
    <t>20WS-BF02</t>
  </si>
  <si>
    <t>비패밀리트윈덕옐로우</t>
  </si>
  <si>
    <t>샌드박스도티</t>
  </si>
  <si>
    <t>비패밀리스포티(블루)</t>
  </si>
  <si>
    <t>비패밀리스포티(핑크)</t>
  </si>
  <si>
    <t>도티얼굴</t>
  </si>
  <si>
    <t>잠뜰얼굴</t>
  </si>
  <si>
    <t>도티스트라이프</t>
  </si>
  <si>
    <t>20WS-BF03</t>
  </si>
  <si>
    <t>20WS-SB01</t>
  </si>
  <si>
    <t>20WS-BF04</t>
  </si>
  <si>
    <t>20WS-BF05</t>
  </si>
  <si>
    <t>19WS-SB05</t>
  </si>
  <si>
    <t>19WS-SB06</t>
  </si>
  <si>
    <t>19WS-SB07</t>
  </si>
  <si>
    <t>도티엠블럼</t>
  </si>
  <si>
    <t>잠뜰엠블럼</t>
  </si>
  <si>
    <t>잠뜰와펜</t>
  </si>
  <si>
    <t>신비아파트신비</t>
  </si>
  <si>
    <t>신비아파트금비</t>
  </si>
  <si>
    <t xml:space="preserve">신비 </t>
  </si>
  <si>
    <t xml:space="preserve">금비 </t>
  </si>
  <si>
    <t>19WS-SB01</t>
  </si>
  <si>
    <t>19WS-SB02</t>
  </si>
  <si>
    <t>19WS-SB04</t>
  </si>
  <si>
    <t>19WS-AP01</t>
  </si>
  <si>
    <t>19WS-AP02</t>
  </si>
  <si>
    <t>19WS-AP03</t>
  </si>
  <si>
    <t>19WS-AP04</t>
  </si>
  <si>
    <t>신비방망이장화</t>
  </si>
  <si>
    <t>금비방망이장화</t>
  </si>
  <si>
    <t>신비하이</t>
  </si>
  <si>
    <t>금비하이</t>
  </si>
  <si>
    <t>신비솔리드장화</t>
  </si>
  <si>
    <t>금비솔리드장화</t>
  </si>
  <si>
    <t>도티타이포</t>
  </si>
  <si>
    <t>22RB-AP01</t>
  </si>
  <si>
    <t>22RB-AP02</t>
  </si>
  <si>
    <t>21RB-AP01</t>
  </si>
  <si>
    <t>21RB-AP02</t>
  </si>
  <si>
    <t>20RB-AP03</t>
  </si>
  <si>
    <t>20RB-AP04</t>
  </si>
  <si>
    <t>21RB-SB01</t>
  </si>
  <si>
    <t>쥬쥬왕관</t>
  </si>
  <si>
    <t>벅스봇엠블럼</t>
  </si>
  <si>
    <t>22RB-MC01</t>
  </si>
  <si>
    <t>21RB-BC01</t>
  </si>
  <si>
    <t>21RB-J01</t>
  </si>
  <si>
    <t>21RB-ST01</t>
  </si>
  <si>
    <t>21RB-ST02</t>
  </si>
  <si>
    <t>21RB-ST03</t>
  </si>
  <si>
    <t>20RB-BB01</t>
  </si>
  <si>
    <t xml:space="preserve">유에고 노랑 </t>
  </si>
  <si>
    <t>유에고 블루</t>
  </si>
  <si>
    <t xml:space="preserve">유에고 핑크 </t>
  </si>
  <si>
    <t>메카드볼장화</t>
  </si>
  <si>
    <t>도티나이스장화</t>
  </si>
  <si>
    <t>22RB-SB01</t>
  </si>
  <si>
    <t>모즈 네이비</t>
  </si>
  <si>
    <t>모즈 핑크</t>
  </si>
  <si>
    <t>21RB-MZ01</t>
  </si>
  <si>
    <t>21RB-MZ02</t>
  </si>
  <si>
    <t>아쿠아슈즈</t>
  </si>
  <si>
    <t>장화</t>
  </si>
  <si>
    <t>품목</t>
  </si>
  <si>
    <t>수량</t>
  </si>
  <si>
    <t>여름 샌들</t>
  </si>
  <si>
    <t>여름 슬리퍼</t>
  </si>
  <si>
    <t>우의</t>
  </si>
  <si>
    <t>합 계</t>
  </si>
  <si>
    <t>비고</t>
  </si>
  <si>
    <t>아래의 재고 수량은 변동이 있을 수 있습니다.</t>
  </si>
  <si>
    <t>겨울방한샌들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</si>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</sst>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&quot;월&quot;\ dd&quot;일&quot;"/>
    <numFmt numFmtId="177" formatCode="0_);[Red]\(0\)"/>
    <numFmt numFmtId="178" formatCode="#,###"/>
    <numFmt numFmtId="179" formatCode="_-* #,##0.0_-;\-* #,##0.0_-;_-* &quot;-&quot;?_-;_-@_-"/>
    <numFmt numFmtId="180" formatCode="_-* #,##0_-;\-* #,##0_-;_-* &quot;-&quot;?_-;_-@_-"/>
    <numFmt numFmtId="181" formatCode="0_ "/>
    <numFmt numFmtId="182" formatCode="0.00_ "/>
    <numFmt numFmtId="183" formatCode="0.0_ 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0"/>
      <name val="Calibri"/>
      <family val="3"/>
    </font>
    <font>
      <b/>
      <sz val="11"/>
      <color indexed="52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i/>
      <sz val="11"/>
      <color indexed="23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Calibri"/>
      <family val="3"/>
    </font>
    <font>
      <sz val="11"/>
      <color indexed="62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b/>
      <sz val="11"/>
      <color indexed="63"/>
      <name val="Calibri"/>
      <family val="3"/>
    </font>
    <font>
      <u val="single"/>
      <sz val="11"/>
      <color indexed="12"/>
      <name val="맑은 고딕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  <font>
      <sz val="8"/>
      <color indexed="8"/>
      <name val="Calibri"/>
      <family val="3"/>
    </font>
    <font>
      <sz val="6"/>
      <color indexed="8"/>
      <name val="Calibri"/>
      <family val="3"/>
    </font>
    <font>
      <sz val="10"/>
      <color indexed="10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1"/>
      <color theme="11"/>
      <name val="맑은 고딕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1"/>
      <color theme="10"/>
      <name val="맑은 고딕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0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10" xfId="0" applyFont="1" applyBorder="1" applyAlignment="1">
      <alignment vertical="center"/>
    </xf>
    <xf numFmtId="169" fontId="45" fillId="0" borderId="0" xfId="0" applyNumberFormat="1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69" fontId="46" fillId="0" borderId="0" xfId="0" applyNumberFormat="1" applyFont="1" applyAlignment="1">
      <alignment vertical="center"/>
    </xf>
    <xf numFmtId="0" fontId="46" fillId="0" borderId="11" xfId="0" applyFont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169" fontId="46" fillId="33" borderId="11" xfId="43" applyFont="1" applyFill="1" applyBorder="1" applyAlignment="1">
      <alignment horizontal="center" vertical="center"/>
    </xf>
    <xf numFmtId="169" fontId="46" fillId="33" borderId="11" xfId="43" applyFont="1" applyFill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169" fontId="46" fillId="0" borderId="11" xfId="0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169" fontId="46" fillId="33" borderId="11" xfId="0" applyNumberFormat="1" applyFont="1" applyFill="1" applyBorder="1" applyAlignment="1">
      <alignment vertical="center"/>
    </xf>
    <xf numFmtId="169" fontId="45" fillId="0" borderId="10" xfId="43" applyFont="1" applyBorder="1" applyAlignment="1">
      <alignment vertical="center"/>
    </xf>
    <xf numFmtId="169" fontId="45" fillId="0" borderId="11" xfId="0" applyNumberFormat="1" applyFont="1" applyBorder="1" applyAlignment="1">
      <alignment vertical="center"/>
    </xf>
    <xf numFmtId="169" fontId="45" fillId="0" borderId="11" xfId="43" applyFont="1" applyBorder="1" applyAlignment="1">
      <alignment vertical="center"/>
    </xf>
    <xf numFmtId="169" fontId="45" fillId="33" borderId="11" xfId="43" applyFont="1" applyFill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169" fontId="45" fillId="0" borderId="11" xfId="0" applyNumberFormat="1" applyFont="1" applyBorder="1" applyAlignment="1">
      <alignment vertical="center"/>
    </xf>
    <xf numFmtId="169" fontId="46" fillId="33" borderId="11" xfId="64" applyFont="1" applyFill="1" applyBorder="1" applyAlignment="1">
      <alignment vertical="center"/>
    </xf>
    <xf numFmtId="169" fontId="45" fillId="33" borderId="11" xfId="64" applyFont="1" applyFill="1" applyBorder="1" applyAlignment="1">
      <alignment vertical="center"/>
    </xf>
    <xf numFmtId="169" fontId="46" fillId="33" borderId="11" xfId="64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169" fontId="46" fillId="33" borderId="11" xfId="64" applyFont="1" applyFill="1" applyBorder="1" applyAlignment="1">
      <alignment horizontal="right" vertical="center"/>
    </xf>
    <xf numFmtId="0" fontId="47" fillId="33" borderId="11" xfId="0" applyFont="1" applyFill="1" applyBorder="1" applyAlignment="1">
      <alignment horizontal="center" vertical="center"/>
    </xf>
    <xf numFmtId="169" fontId="45" fillId="0" borderId="0" xfId="0" applyNumberFormat="1" applyFont="1" applyAlignment="1">
      <alignment vertical="center"/>
    </xf>
    <xf numFmtId="0" fontId="48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46" fillId="33" borderId="11" xfId="74" applyFont="1" applyFill="1" applyBorder="1" applyAlignment="1">
      <alignment horizontal="center" vertical="center"/>
      <protection/>
    </xf>
    <xf numFmtId="0" fontId="46" fillId="0" borderId="11" xfId="74" applyFont="1" applyBorder="1" applyAlignment="1">
      <alignment horizontal="center" vertical="center"/>
      <protection/>
    </xf>
    <xf numFmtId="0" fontId="46" fillId="0" borderId="11" xfId="74" applyFont="1" applyBorder="1" applyAlignment="1">
      <alignment horizontal="center" vertical="center" wrapText="1"/>
      <protection/>
    </xf>
    <xf numFmtId="0" fontId="46" fillId="33" borderId="11" xfId="74" applyFont="1" applyFill="1" applyBorder="1">
      <alignment vertical="center"/>
      <protection/>
    </xf>
    <xf numFmtId="0" fontId="46" fillId="33" borderId="11" xfId="74" applyFont="1" applyFill="1" applyBorder="1" applyAlignment="1">
      <alignment horizontal="center" vertical="center" wrapText="1"/>
      <protection/>
    </xf>
    <xf numFmtId="169" fontId="45" fillId="33" borderId="11" xfId="43" applyFont="1" applyFill="1" applyBorder="1" applyAlignment="1">
      <alignment horizontal="center" vertical="center"/>
    </xf>
    <xf numFmtId="169" fontId="45" fillId="0" borderId="0" xfId="43" applyFont="1" applyBorder="1" applyAlignment="1">
      <alignment vertical="center"/>
    </xf>
    <xf numFmtId="169" fontId="0" fillId="0" borderId="0" xfId="0" applyNumberFormat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쉼표 [0] 2" xfId="63"/>
    <cellStyle name="쉼표 [0] 2 2" xfId="64"/>
    <cellStyle name="쉼표 [0] 2 2 2" xfId="65"/>
    <cellStyle name="쉼표 [0] 2 3" xfId="66"/>
    <cellStyle name="쉼표 [0] 2 4" xfId="67"/>
    <cellStyle name="쉼표 [0] 3" xfId="68"/>
    <cellStyle name="쉼표 [0] 3 2" xfId="69"/>
    <cellStyle name="쉼표 [0] 4" xfId="70"/>
    <cellStyle name="쉼표 [0] 4 2" xfId="71"/>
    <cellStyle name="쉼표 [0] 5" xfId="72"/>
    <cellStyle name="쉼표 [0] 6" xfId="73"/>
    <cellStyle name="표준 2" xfId="74"/>
    <cellStyle name="표준 2 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8.jpeg" /><Relationship Id="rId2" Type="http://schemas.openxmlformats.org/officeDocument/2006/relationships/image" Target="../media/image89.jpeg" /><Relationship Id="rId3" Type="http://schemas.openxmlformats.org/officeDocument/2006/relationships/image" Target="../media/image90.jpeg" /><Relationship Id="rId4" Type="http://schemas.openxmlformats.org/officeDocument/2006/relationships/image" Target="../media/image91.jpeg" /><Relationship Id="rId5" Type="http://schemas.openxmlformats.org/officeDocument/2006/relationships/image" Target="../media/image92.jpeg" /><Relationship Id="rId6" Type="http://schemas.openxmlformats.org/officeDocument/2006/relationships/image" Target="../media/image93.jpeg" /><Relationship Id="rId7" Type="http://schemas.openxmlformats.org/officeDocument/2006/relationships/image" Target="../media/image9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12</xdr:row>
      <xdr:rowOff>57150</xdr:rowOff>
    </xdr:from>
    <xdr:to>
      <xdr:col>2</xdr:col>
      <xdr:colOff>733425</xdr:colOff>
      <xdr:row>12</xdr:row>
      <xdr:rowOff>876300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562225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</xdr:row>
      <xdr:rowOff>66675</xdr:rowOff>
    </xdr:from>
    <xdr:to>
      <xdr:col>3</xdr:col>
      <xdr:colOff>714375</xdr:colOff>
      <xdr:row>12</xdr:row>
      <xdr:rowOff>857250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2571750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12</xdr:row>
      <xdr:rowOff>85725</xdr:rowOff>
    </xdr:from>
    <xdr:to>
      <xdr:col>4</xdr:col>
      <xdr:colOff>723900</xdr:colOff>
      <xdr:row>12</xdr:row>
      <xdr:rowOff>876300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2590800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76200</xdr:rowOff>
    </xdr:from>
    <xdr:to>
      <xdr:col>5</xdr:col>
      <xdr:colOff>723900</xdr:colOff>
      <xdr:row>12</xdr:row>
      <xdr:rowOff>866775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76550" y="2581275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12</xdr:row>
      <xdr:rowOff>104775</xdr:rowOff>
    </xdr:from>
    <xdr:to>
      <xdr:col>6</xdr:col>
      <xdr:colOff>723900</xdr:colOff>
      <xdr:row>12</xdr:row>
      <xdr:rowOff>866775</xdr:rowOff>
    </xdr:to>
    <xdr:pic>
      <xdr:nvPicPr>
        <xdr:cNvPr id="5" name="그림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2609850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12</xdr:row>
      <xdr:rowOff>66675</xdr:rowOff>
    </xdr:from>
    <xdr:to>
      <xdr:col>7</xdr:col>
      <xdr:colOff>742950</xdr:colOff>
      <xdr:row>12</xdr:row>
      <xdr:rowOff>876300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2571750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12</xdr:row>
      <xdr:rowOff>66675</xdr:rowOff>
    </xdr:from>
    <xdr:to>
      <xdr:col>8</xdr:col>
      <xdr:colOff>723900</xdr:colOff>
      <xdr:row>12</xdr:row>
      <xdr:rowOff>866775</xdr:rowOff>
    </xdr:to>
    <xdr:pic>
      <xdr:nvPicPr>
        <xdr:cNvPr id="7" name="그림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53025" y="2571750"/>
          <a:ext cx="695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22</xdr:row>
      <xdr:rowOff>76200</xdr:rowOff>
    </xdr:from>
    <xdr:to>
      <xdr:col>2</xdr:col>
      <xdr:colOff>723900</xdr:colOff>
      <xdr:row>22</xdr:row>
      <xdr:rowOff>847725</xdr:rowOff>
    </xdr:to>
    <xdr:pic>
      <xdr:nvPicPr>
        <xdr:cNvPr id="8" name="그림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5295900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22</xdr:row>
      <xdr:rowOff>66675</xdr:rowOff>
    </xdr:from>
    <xdr:to>
      <xdr:col>3</xdr:col>
      <xdr:colOff>733425</xdr:colOff>
      <xdr:row>22</xdr:row>
      <xdr:rowOff>857250</xdr:rowOff>
    </xdr:to>
    <xdr:pic>
      <xdr:nvPicPr>
        <xdr:cNvPr id="9" name="그림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52550" y="5286375"/>
          <a:ext cx="695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30</xdr:row>
      <xdr:rowOff>142875</xdr:rowOff>
    </xdr:from>
    <xdr:to>
      <xdr:col>7</xdr:col>
      <xdr:colOff>695325</xdr:colOff>
      <xdr:row>30</xdr:row>
      <xdr:rowOff>771525</xdr:rowOff>
    </xdr:to>
    <xdr:pic>
      <xdr:nvPicPr>
        <xdr:cNvPr id="10" name="그림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05325" y="7677150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30</xdr:row>
      <xdr:rowOff>142875</xdr:rowOff>
    </xdr:from>
    <xdr:to>
      <xdr:col>8</xdr:col>
      <xdr:colOff>628650</xdr:colOff>
      <xdr:row>30</xdr:row>
      <xdr:rowOff>781050</xdr:rowOff>
    </xdr:to>
    <xdr:pic>
      <xdr:nvPicPr>
        <xdr:cNvPr id="11" name="그림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00650" y="767715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22</xdr:row>
      <xdr:rowOff>66675</xdr:rowOff>
    </xdr:from>
    <xdr:to>
      <xdr:col>6</xdr:col>
      <xdr:colOff>742950</xdr:colOff>
      <xdr:row>22</xdr:row>
      <xdr:rowOff>857250</xdr:rowOff>
    </xdr:to>
    <xdr:pic>
      <xdr:nvPicPr>
        <xdr:cNvPr id="12" name="그림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57600" y="5286375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22</xdr:row>
      <xdr:rowOff>47625</xdr:rowOff>
    </xdr:from>
    <xdr:to>
      <xdr:col>7</xdr:col>
      <xdr:colOff>742950</xdr:colOff>
      <xdr:row>22</xdr:row>
      <xdr:rowOff>857250</xdr:rowOff>
    </xdr:to>
    <xdr:pic>
      <xdr:nvPicPr>
        <xdr:cNvPr id="13" name="그림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19600" y="5267325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30</xdr:row>
      <xdr:rowOff>66675</xdr:rowOff>
    </xdr:from>
    <xdr:to>
      <xdr:col>5</xdr:col>
      <xdr:colOff>723900</xdr:colOff>
      <xdr:row>30</xdr:row>
      <xdr:rowOff>857250</xdr:rowOff>
    </xdr:to>
    <xdr:pic>
      <xdr:nvPicPr>
        <xdr:cNvPr id="14" name="그림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76550" y="7600950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30</xdr:row>
      <xdr:rowOff>76200</xdr:rowOff>
    </xdr:from>
    <xdr:to>
      <xdr:col>6</xdr:col>
      <xdr:colOff>742950</xdr:colOff>
      <xdr:row>30</xdr:row>
      <xdr:rowOff>866775</xdr:rowOff>
    </xdr:to>
    <xdr:pic>
      <xdr:nvPicPr>
        <xdr:cNvPr id="15" name="그림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57600" y="7610475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22</xdr:row>
      <xdr:rowOff>104775</xdr:rowOff>
    </xdr:from>
    <xdr:to>
      <xdr:col>4</xdr:col>
      <xdr:colOff>723900</xdr:colOff>
      <xdr:row>22</xdr:row>
      <xdr:rowOff>857250</xdr:rowOff>
    </xdr:to>
    <xdr:pic>
      <xdr:nvPicPr>
        <xdr:cNvPr id="16" name="그림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33600" y="5324475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22</xdr:row>
      <xdr:rowOff>66675</xdr:rowOff>
    </xdr:from>
    <xdr:to>
      <xdr:col>5</xdr:col>
      <xdr:colOff>704850</xdr:colOff>
      <xdr:row>22</xdr:row>
      <xdr:rowOff>828675</xdr:rowOff>
    </xdr:to>
    <xdr:pic>
      <xdr:nvPicPr>
        <xdr:cNvPr id="17" name="그림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76550" y="5286375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39</xdr:row>
      <xdr:rowOff>104775</xdr:rowOff>
    </xdr:from>
    <xdr:to>
      <xdr:col>2</xdr:col>
      <xdr:colOff>723900</xdr:colOff>
      <xdr:row>39</xdr:row>
      <xdr:rowOff>895350</xdr:rowOff>
    </xdr:to>
    <xdr:pic>
      <xdr:nvPicPr>
        <xdr:cNvPr id="18" name="그림 2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0550" y="10153650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39</xdr:row>
      <xdr:rowOff>66675</xdr:rowOff>
    </xdr:from>
    <xdr:to>
      <xdr:col>3</xdr:col>
      <xdr:colOff>704850</xdr:colOff>
      <xdr:row>39</xdr:row>
      <xdr:rowOff>828675</xdr:rowOff>
    </xdr:to>
    <xdr:pic>
      <xdr:nvPicPr>
        <xdr:cNvPr id="19" name="그림 2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52550" y="10115550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66675</xdr:rowOff>
    </xdr:from>
    <xdr:to>
      <xdr:col>8</xdr:col>
      <xdr:colOff>723900</xdr:colOff>
      <xdr:row>22</xdr:row>
      <xdr:rowOff>838200</xdr:rowOff>
    </xdr:to>
    <xdr:pic>
      <xdr:nvPicPr>
        <xdr:cNvPr id="20" name="그림 3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81600" y="5286375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30</xdr:row>
      <xdr:rowOff>57150</xdr:rowOff>
    </xdr:from>
    <xdr:to>
      <xdr:col>2</xdr:col>
      <xdr:colOff>723900</xdr:colOff>
      <xdr:row>30</xdr:row>
      <xdr:rowOff>847725</xdr:rowOff>
    </xdr:to>
    <xdr:pic>
      <xdr:nvPicPr>
        <xdr:cNvPr id="21" name="그림 3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0550" y="7591425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30</xdr:row>
      <xdr:rowOff>47625</xdr:rowOff>
    </xdr:from>
    <xdr:to>
      <xdr:col>4</xdr:col>
      <xdr:colOff>723900</xdr:colOff>
      <xdr:row>30</xdr:row>
      <xdr:rowOff>847725</xdr:rowOff>
    </xdr:to>
    <xdr:pic>
      <xdr:nvPicPr>
        <xdr:cNvPr id="22" name="그림 3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14550" y="7581900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30</xdr:row>
      <xdr:rowOff>76200</xdr:rowOff>
    </xdr:from>
    <xdr:to>
      <xdr:col>3</xdr:col>
      <xdr:colOff>723900</xdr:colOff>
      <xdr:row>30</xdr:row>
      <xdr:rowOff>828675</xdr:rowOff>
    </xdr:to>
    <xdr:pic>
      <xdr:nvPicPr>
        <xdr:cNvPr id="23" name="그림 4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71600" y="7610475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39</xdr:row>
      <xdr:rowOff>47625</xdr:rowOff>
    </xdr:from>
    <xdr:to>
      <xdr:col>4</xdr:col>
      <xdr:colOff>704850</xdr:colOff>
      <xdr:row>39</xdr:row>
      <xdr:rowOff>838200</xdr:rowOff>
    </xdr:to>
    <xdr:pic>
      <xdr:nvPicPr>
        <xdr:cNvPr id="24" name="그림 4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114550" y="10096500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39</xdr:row>
      <xdr:rowOff>47625</xdr:rowOff>
    </xdr:from>
    <xdr:to>
      <xdr:col>8</xdr:col>
      <xdr:colOff>723900</xdr:colOff>
      <xdr:row>39</xdr:row>
      <xdr:rowOff>809625</xdr:rowOff>
    </xdr:to>
    <xdr:pic>
      <xdr:nvPicPr>
        <xdr:cNvPr id="25" name="그림 4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181600" y="10096500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39</xdr:row>
      <xdr:rowOff>85725</xdr:rowOff>
    </xdr:from>
    <xdr:to>
      <xdr:col>7</xdr:col>
      <xdr:colOff>714375</xdr:colOff>
      <xdr:row>39</xdr:row>
      <xdr:rowOff>828675</xdr:rowOff>
    </xdr:to>
    <xdr:pic>
      <xdr:nvPicPr>
        <xdr:cNvPr id="26" name="그림 4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419600" y="10134600"/>
          <a:ext cx="657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39</xdr:row>
      <xdr:rowOff>66675</xdr:rowOff>
    </xdr:from>
    <xdr:to>
      <xdr:col>6</xdr:col>
      <xdr:colOff>723900</xdr:colOff>
      <xdr:row>39</xdr:row>
      <xdr:rowOff>857250</xdr:rowOff>
    </xdr:to>
    <xdr:pic>
      <xdr:nvPicPr>
        <xdr:cNvPr id="27" name="그림 4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657600" y="10115550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39</xdr:row>
      <xdr:rowOff>38100</xdr:rowOff>
    </xdr:from>
    <xdr:to>
      <xdr:col>5</xdr:col>
      <xdr:colOff>723900</xdr:colOff>
      <xdr:row>39</xdr:row>
      <xdr:rowOff>828675</xdr:rowOff>
    </xdr:to>
    <xdr:pic>
      <xdr:nvPicPr>
        <xdr:cNvPr id="28" name="그림 4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95600" y="10086975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48</xdr:row>
      <xdr:rowOff>47625</xdr:rowOff>
    </xdr:from>
    <xdr:to>
      <xdr:col>2</xdr:col>
      <xdr:colOff>733425</xdr:colOff>
      <xdr:row>48</xdr:row>
      <xdr:rowOff>847725</xdr:rowOff>
    </xdr:to>
    <xdr:pic>
      <xdr:nvPicPr>
        <xdr:cNvPr id="29" name="그림 5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90550" y="12611100"/>
          <a:ext cx="695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48</xdr:row>
      <xdr:rowOff>57150</xdr:rowOff>
    </xdr:from>
    <xdr:to>
      <xdr:col>3</xdr:col>
      <xdr:colOff>742950</xdr:colOff>
      <xdr:row>48</xdr:row>
      <xdr:rowOff>866775</xdr:rowOff>
    </xdr:to>
    <xdr:pic>
      <xdr:nvPicPr>
        <xdr:cNvPr id="30" name="그림 5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352550" y="12620625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58</xdr:row>
      <xdr:rowOff>57150</xdr:rowOff>
    </xdr:from>
    <xdr:to>
      <xdr:col>2</xdr:col>
      <xdr:colOff>714375</xdr:colOff>
      <xdr:row>58</xdr:row>
      <xdr:rowOff>828675</xdr:rowOff>
    </xdr:to>
    <xdr:pic>
      <xdr:nvPicPr>
        <xdr:cNvPr id="31" name="그림 5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1025" y="15335250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58</xdr:row>
      <xdr:rowOff>104775</xdr:rowOff>
    </xdr:from>
    <xdr:to>
      <xdr:col>3</xdr:col>
      <xdr:colOff>723900</xdr:colOff>
      <xdr:row>58</xdr:row>
      <xdr:rowOff>819150</xdr:rowOff>
    </xdr:to>
    <xdr:pic>
      <xdr:nvPicPr>
        <xdr:cNvPr id="32" name="그림 5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352550" y="1538287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58</xdr:row>
      <xdr:rowOff>66675</xdr:rowOff>
    </xdr:from>
    <xdr:to>
      <xdr:col>4</xdr:col>
      <xdr:colOff>695325</xdr:colOff>
      <xdr:row>58</xdr:row>
      <xdr:rowOff>838200</xdr:rowOff>
    </xdr:to>
    <xdr:pic>
      <xdr:nvPicPr>
        <xdr:cNvPr id="33" name="그림 5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209800" y="15344775"/>
          <a:ext cx="561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58</xdr:row>
      <xdr:rowOff>114300</xdr:rowOff>
    </xdr:from>
    <xdr:to>
      <xdr:col>5</xdr:col>
      <xdr:colOff>723900</xdr:colOff>
      <xdr:row>58</xdr:row>
      <xdr:rowOff>838200</xdr:rowOff>
    </xdr:to>
    <xdr:pic>
      <xdr:nvPicPr>
        <xdr:cNvPr id="34" name="그림 5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876550" y="1539240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58</xdr:row>
      <xdr:rowOff>57150</xdr:rowOff>
    </xdr:from>
    <xdr:to>
      <xdr:col>6</xdr:col>
      <xdr:colOff>723900</xdr:colOff>
      <xdr:row>58</xdr:row>
      <xdr:rowOff>781050</xdr:rowOff>
    </xdr:to>
    <xdr:pic>
      <xdr:nvPicPr>
        <xdr:cNvPr id="35" name="그림 5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657600" y="15335250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58</xdr:row>
      <xdr:rowOff>104775</xdr:rowOff>
    </xdr:from>
    <xdr:to>
      <xdr:col>7</xdr:col>
      <xdr:colOff>723900</xdr:colOff>
      <xdr:row>58</xdr:row>
      <xdr:rowOff>876300</xdr:rowOff>
    </xdr:to>
    <xdr:pic>
      <xdr:nvPicPr>
        <xdr:cNvPr id="36" name="그림 5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400550" y="15382875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58</xdr:row>
      <xdr:rowOff>85725</xdr:rowOff>
    </xdr:from>
    <xdr:to>
      <xdr:col>8</xdr:col>
      <xdr:colOff>723900</xdr:colOff>
      <xdr:row>58</xdr:row>
      <xdr:rowOff>847725</xdr:rowOff>
    </xdr:to>
    <xdr:pic>
      <xdr:nvPicPr>
        <xdr:cNvPr id="37" name="그림 5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162550" y="15363825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48</xdr:row>
      <xdr:rowOff>57150</xdr:rowOff>
    </xdr:from>
    <xdr:to>
      <xdr:col>4</xdr:col>
      <xdr:colOff>723900</xdr:colOff>
      <xdr:row>48</xdr:row>
      <xdr:rowOff>809625</xdr:rowOff>
    </xdr:to>
    <xdr:pic>
      <xdr:nvPicPr>
        <xdr:cNvPr id="38" name="그림 5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114550" y="12620625"/>
          <a:ext cx="685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48</xdr:row>
      <xdr:rowOff>47625</xdr:rowOff>
    </xdr:from>
    <xdr:to>
      <xdr:col>5</xdr:col>
      <xdr:colOff>723900</xdr:colOff>
      <xdr:row>48</xdr:row>
      <xdr:rowOff>819150</xdr:rowOff>
    </xdr:to>
    <xdr:pic>
      <xdr:nvPicPr>
        <xdr:cNvPr id="39" name="그림 6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876550" y="12611100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48</xdr:row>
      <xdr:rowOff>76200</xdr:rowOff>
    </xdr:from>
    <xdr:to>
      <xdr:col>6</xdr:col>
      <xdr:colOff>742950</xdr:colOff>
      <xdr:row>48</xdr:row>
      <xdr:rowOff>819150</xdr:rowOff>
    </xdr:to>
    <xdr:pic>
      <xdr:nvPicPr>
        <xdr:cNvPr id="40" name="그림 6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638550" y="1263967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48</xdr:row>
      <xdr:rowOff>38100</xdr:rowOff>
    </xdr:from>
    <xdr:to>
      <xdr:col>7</xdr:col>
      <xdr:colOff>742950</xdr:colOff>
      <xdr:row>48</xdr:row>
      <xdr:rowOff>838200</xdr:rowOff>
    </xdr:to>
    <xdr:pic>
      <xdr:nvPicPr>
        <xdr:cNvPr id="41" name="그림 6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400550" y="12601575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48</xdr:row>
      <xdr:rowOff>85725</xdr:rowOff>
    </xdr:from>
    <xdr:to>
      <xdr:col>8</xdr:col>
      <xdr:colOff>714375</xdr:colOff>
      <xdr:row>48</xdr:row>
      <xdr:rowOff>847725</xdr:rowOff>
    </xdr:to>
    <xdr:pic>
      <xdr:nvPicPr>
        <xdr:cNvPr id="42" name="그림 31743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181600" y="12649200"/>
          <a:ext cx="657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66</xdr:row>
      <xdr:rowOff>85725</xdr:rowOff>
    </xdr:from>
    <xdr:to>
      <xdr:col>2</xdr:col>
      <xdr:colOff>714375</xdr:colOff>
      <xdr:row>66</xdr:row>
      <xdr:rowOff>847725</xdr:rowOff>
    </xdr:to>
    <xdr:pic>
      <xdr:nvPicPr>
        <xdr:cNvPr id="43" name="그림 31744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09600" y="17678400"/>
          <a:ext cx="657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66</xdr:row>
      <xdr:rowOff>66675</xdr:rowOff>
    </xdr:from>
    <xdr:to>
      <xdr:col>3</xdr:col>
      <xdr:colOff>733425</xdr:colOff>
      <xdr:row>66</xdr:row>
      <xdr:rowOff>857250</xdr:rowOff>
    </xdr:to>
    <xdr:pic>
      <xdr:nvPicPr>
        <xdr:cNvPr id="44" name="그림 31744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352550" y="17659350"/>
          <a:ext cx="695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66</xdr:row>
      <xdr:rowOff>76200</xdr:rowOff>
    </xdr:from>
    <xdr:to>
      <xdr:col>4</xdr:col>
      <xdr:colOff>704850</xdr:colOff>
      <xdr:row>66</xdr:row>
      <xdr:rowOff>828675</xdr:rowOff>
    </xdr:to>
    <xdr:pic>
      <xdr:nvPicPr>
        <xdr:cNvPr id="45" name="그림 31744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114550" y="17668875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66</xdr:row>
      <xdr:rowOff>66675</xdr:rowOff>
    </xdr:from>
    <xdr:to>
      <xdr:col>5</xdr:col>
      <xdr:colOff>723900</xdr:colOff>
      <xdr:row>66</xdr:row>
      <xdr:rowOff>857250</xdr:rowOff>
    </xdr:to>
    <xdr:pic>
      <xdr:nvPicPr>
        <xdr:cNvPr id="46" name="그림 31744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876550" y="17659350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66</xdr:row>
      <xdr:rowOff>66675</xdr:rowOff>
    </xdr:from>
    <xdr:to>
      <xdr:col>6</xdr:col>
      <xdr:colOff>733425</xdr:colOff>
      <xdr:row>66</xdr:row>
      <xdr:rowOff>819150</xdr:rowOff>
    </xdr:to>
    <xdr:pic>
      <xdr:nvPicPr>
        <xdr:cNvPr id="47" name="그림 31744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629025" y="17659350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66</xdr:row>
      <xdr:rowOff>76200</xdr:rowOff>
    </xdr:from>
    <xdr:to>
      <xdr:col>7</xdr:col>
      <xdr:colOff>733425</xdr:colOff>
      <xdr:row>66</xdr:row>
      <xdr:rowOff>866775</xdr:rowOff>
    </xdr:to>
    <xdr:pic>
      <xdr:nvPicPr>
        <xdr:cNvPr id="48" name="그림 31744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400550" y="17668875"/>
          <a:ext cx="695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66</xdr:row>
      <xdr:rowOff>66675</xdr:rowOff>
    </xdr:from>
    <xdr:to>
      <xdr:col>8</xdr:col>
      <xdr:colOff>714375</xdr:colOff>
      <xdr:row>66</xdr:row>
      <xdr:rowOff>809625</xdr:rowOff>
    </xdr:to>
    <xdr:pic>
      <xdr:nvPicPr>
        <xdr:cNvPr id="49" name="그림 317446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153025" y="17659350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76</xdr:row>
      <xdr:rowOff>47625</xdr:rowOff>
    </xdr:from>
    <xdr:to>
      <xdr:col>2</xdr:col>
      <xdr:colOff>742950</xdr:colOff>
      <xdr:row>76</xdr:row>
      <xdr:rowOff>819150</xdr:rowOff>
    </xdr:to>
    <xdr:pic>
      <xdr:nvPicPr>
        <xdr:cNvPr id="50" name="그림 31744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09600" y="20354925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76</xdr:row>
      <xdr:rowOff>47625</xdr:rowOff>
    </xdr:from>
    <xdr:to>
      <xdr:col>3</xdr:col>
      <xdr:colOff>733425</xdr:colOff>
      <xdr:row>76</xdr:row>
      <xdr:rowOff>838200</xdr:rowOff>
    </xdr:to>
    <xdr:pic>
      <xdr:nvPicPr>
        <xdr:cNvPr id="51" name="그림 317448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343025" y="2035492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76</xdr:row>
      <xdr:rowOff>57150</xdr:rowOff>
    </xdr:from>
    <xdr:to>
      <xdr:col>4</xdr:col>
      <xdr:colOff>733425</xdr:colOff>
      <xdr:row>76</xdr:row>
      <xdr:rowOff>857250</xdr:rowOff>
    </xdr:to>
    <xdr:pic>
      <xdr:nvPicPr>
        <xdr:cNvPr id="52" name="그림 317449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105025" y="20364450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76</xdr:row>
      <xdr:rowOff>76200</xdr:rowOff>
    </xdr:from>
    <xdr:to>
      <xdr:col>5</xdr:col>
      <xdr:colOff>723900</xdr:colOff>
      <xdr:row>76</xdr:row>
      <xdr:rowOff>828675</xdr:rowOff>
    </xdr:to>
    <xdr:pic>
      <xdr:nvPicPr>
        <xdr:cNvPr id="53" name="그림 317450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876550" y="20383500"/>
          <a:ext cx="685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76</xdr:row>
      <xdr:rowOff>57150</xdr:rowOff>
    </xdr:from>
    <xdr:to>
      <xdr:col>6</xdr:col>
      <xdr:colOff>723900</xdr:colOff>
      <xdr:row>76</xdr:row>
      <xdr:rowOff>828675</xdr:rowOff>
    </xdr:to>
    <xdr:pic>
      <xdr:nvPicPr>
        <xdr:cNvPr id="54" name="그림 31745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638550" y="20364450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76</xdr:row>
      <xdr:rowOff>57150</xdr:rowOff>
    </xdr:from>
    <xdr:to>
      <xdr:col>7</xdr:col>
      <xdr:colOff>742950</xdr:colOff>
      <xdr:row>76</xdr:row>
      <xdr:rowOff>866775</xdr:rowOff>
    </xdr:to>
    <xdr:pic>
      <xdr:nvPicPr>
        <xdr:cNvPr id="55" name="그림 317452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400550" y="20364450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76</xdr:row>
      <xdr:rowOff>85725</xdr:rowOff>
    </xdr:from>
    <xdr:to>
      <xdr:col>8</xdr:col>
      <xdr:colOff>723900</xdr:colOff>
      <xdr:row>76</xdr:row>
      <xdr:rowOff>828675</xdr:rowOff>
    </xdr:to>
    <xdr:pic>
      <xdr:nvPicPr>
        <xdr:cNvPr id="56" name="그림 317453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181600" y="2039302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85</xdr:row>
      <xdr:rowOff>76200</xdr:rowOff>
    </xdr:from>
    <xdr:to>
      <xdr:col>2</xdr:col>
      <xdr:colOff>704850</xdr:colOff>
      <xdr:row>85</xdr:row>
      <xdr:rowOff>828675</xdr:rowOff>
    </xdr:to>
    <xdr:pic>
      <xdr:nvPicPr>
        <xdr:cNvPr id="57" name="그림 317454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90550" y="22898100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85</xdr:row>
      <xdr:rowOff>47625</xdr:rowOff>
    </xdr:from>
    <xdr:to>
      <xdr:col>3</xdr:col>
      <xdr:colOff>733425</xdr:colOff>
      <xdr:row>85</xdr:row>
      <xdr:rowOff>847725</xdr:rowOff>
    </xdr:to>
    <xdr:pic>
      <xdr:nvPicPr>
        <xdr:cNvPr id="58" name="그림 31745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343025" y="22869525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85</xdr:row>
      <xdr:rowOff>57150</xdr:rowOff>
    </xdr:from>
    <xdr:to>
      <xdr:col>4</xdr:col>
      <xdr:colOff>742950</xdr:colOff>
      <xdr:row>85</xdr:row>
      <xdr:rowOff>819150</xdr:rowOff>
    </xdr:to>
    <xdr:pic>
      <xdr:nvPicPr>
        <xdr:cNvPr id="59" name="그림 317456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133600" y="2287905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85</xdr:row>
      <xdr:rowOff>57150</xdr:rowOff>
    </xdr:from>
    <xdr:to>
      <xdr:col>5</xdr:col>
      <xdr:colOff>733425</xdr:colOff>
      <xdr:row>85</xdr:row>
      <xdr:rowOff>857250</xdr:rowOff>
    </xdr:to>
    <xdr:pic>
      <xdr:nvPicPr>
        <xdr:cNvPr id="60" name="그림 31745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867025" y="22879050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85</xdr:row>
      <xdr:rowOff>76200</xdr:rowOff>
    </xdr:from>
    <xdr:to>
      <xdr:col>6</xdr:col>
      <xdr:colOff>733425</xdr:colOff>
      <xdr:row>85</xdr:row>
      <xdr:rowOff>866775</xdr:rowOff>
    </xdr:to>
    <xdr:pic>
      <xdr:nvPicPr>
        <xdr:cNvPr id="61" name="그림 317466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629025" y="22898100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85</xdr:row>
      <xdr:rowOff>66675</xdr:rowOff>
    </xdr:from>
    <xdr:to>
      <xdr:col>7</xdr:col>
      <xdr:colOff>742950</xdr:colOff>
      <xdr:row>85</xdr:row>
      <xdr:rowOff>866775</xdr:rowOff>
    </xdr:to>
    <xdr:pic>
      <xdr:nvPicPr>
        <xdr:cNvPr id="62" name="그림 317467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400550" y="22888575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85</xdr:row>
      <xdr:rowOff>66675</xdr:rowOff>
    </xdr:from>
    <xdr:to>
      <xdr:col>8</xdr:col>
      <xdr:colOff>723900</xdr:colOff>
      <xdr:row>85</xdr:row>
      <xdr:rowOff>857250</xdr:rowOff>
    </xdr:to>
    <xdr:pic>
      <xdr:nvPicPr>
        <xdr:cNvPr id="63" name="그림 317468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181600" y="22888575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96</xdr:row>
      <xdr:rowOff>57150</xdr:rowOff>
    </xdr:from>
    <xdr:to>
      <xdr:col>2</xdr:col>
      <xdr:colOff>723900</xdr:colOff>
      <xdr:row>96</xdr:row>
      <xdr:rowOff>809625</xdr:rowOff>
    </xdr:to>
    <xdr:pic>
      <xdr:nvPicPr>
        <xdr:cNvPr id="64" name="그림 317469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81025" y="25793700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96</xdr:row>
      <xdr:rowOff>85725</xdr:rowOff>
    </xdr:from>
    <xdr:to>
      <xdr:col>3</xdr:col>
      <xdr:colOff>733425</xdr:colOff>
      <xdr:row>96</xdr:row>
      <xdr:rowOff>838200</xdr:rowOff>
    </xdr:to>
    <xdr:pic>
      <xdr:nvPicPr>
        <xdr:cNvPr id="65" name="그림 317470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343025" y="25822275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96</xdr:row>
      <xdr:rowOff>104775</xdr:rowOff>
    </xdr:from>
    <xdr:to>
      <xdr:col>4</xdr:col>
      <xdr:colOff>704850</xdr:colOff>
      <xdr:row>96</xdr:row>
      <xdr:rowOff>847725</xdr:rowOff>
    </xdr:to>
    <xdr:pic>
      <xdr:nvPicPr>
        <xdr:cNvPr id="66" name="그림 31747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114550" y="2584132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96</xdr:row>
      <xdr:rowOff>57150</xdr:rowOff>
    </xdr:from>
    <xdr:to>
      <xdr:col>5</xdr:col>
      <xdr:colOff>742950</xdr:colOff>
      <xdr:row>96</xdr:row>
      <xdr:rowOff>819150</xdr:rowOff>
    </xdr:to>
    <xdr:pic>
      <xdr:nvPicPr>
        <xdr:cNvPr id="67" name="그림 317472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876550" y="25793700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96</xdr:row>
      <xdr:rowOff>57150</xdr:rowOff>
    </xdr:from>
    <xdr:to>
      <xdr:col>6</xdr:col>
      <xdr:colOff>742950</xdr:colOff>
      <xdr:row>96</xdr:row>
      <xdr:rowOff>847725</xdr:rowOff>
    </xdr:to>
    <xdr:pic>
      <xdr:nvPicPr>
        <xdr:cNvPr id="68" name="그림 317473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3638550" y="25793700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96</xdr:row>
      <xdr:rowOff>66675</xdr:rowOff>
    </xdr:from>
    <xdr:to>
      <xdr:col>7</xdr:col>
      <xdr:colOff>742950</xdr:colOff>
      <xdr:row>96</xdr:row>
      <xdr:rowOff>857250</xdr:rowOff>
    </xdr:to>
    <xdr:pic>
      <xdr:nvPicPr>
        <xdr:cNvPr id="69" name="그림 317474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400550" y="2580322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96</xdr:row>
      <xdr:rowOff>57150</xdr:rowOff>
    </xdr:from>
    <xdr:to>
      <xdr:col>8</xdr:col>
      <xdr:colOff>733425</xdr:colOff>
      <xdr:row>96</xdr:row>
      <xdr:rowOff>828675</xdr:rowOff>
    </xdr:to>
    <xdr:pic>
      <xdr:nvPicPr>
        <xdr:cNvPr id="70" name="그림 317475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153025" y="25793700"/>
          <a:ext cx="704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106</xdr:row>
      <xdr:rowOff>57150</xdr:rowOff>
    </xdr:from>
    <xdr:to>
      <xdr:col>2</xdr:col>
      <xdr:colOff>733425</xdr:colOff>
      <xdr:row>106</xdr:row>
      <xdr:rowOff>809625</xdr:rowOff>
    </xdr:to>
    <xdr:pic>
      <xdr:nvPicPr>
        <xdr:cNvPr id="71" name="그림 317476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619125" y="28508325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106</xdr:row>
      <xdr:rowOff>57150</xdr:rowOff>
    </xdr:from>
    <xdr:to>
      <xdr:col>3</xdr:col>
      <xdr:colOff>723900</xdr:colOff>
      <xdr:row>106</xdr:row>
      <xdr:rowOff>847725</xdr:rowOff>
    </xdr:to>
    <xdr:pic>
      <xdr:nvPicPr>
        <xdr:cNvPr id="72" name="그림 317477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352550" y="28508325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106</xdr:row>
      <xdr:rowOff>47625</xdr:rowOff>
    </xdr:from>
    <xdr:to>
      <xdr:col>4</xdr:col>
      <xdr:colOff>723900</xdr:colOff>
      <xdr:row>106</xdr:row>
      <xdr:rowOff>819150</xdr:rowOff>
    </xdr:to>
    <xdr:pic>
      <xdr:nvPicPr>
        <xdr:cNvPr id="73" name="그림 317478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114550" y="28498800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106</xdr:row>
      <xdr:rowOff>28575</xdr:rowOff>
    </xdr:from>
    <xdr:to>
      <xdr:col>5</xdr:col>
      <xdr:colOff>723900</xdr:colOff>
      <xdr:row>106</xdr:row>
      <xdr:rowOff>828675</xdr:rowOff>
    </xdr:to>
    <xdr:pic>
      <xdr:nvPicPr>
        <xdr:cNvPr id="74" name="그림 317479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867025" y="28479750"/>
          <a:ext cx="695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106</xdr:row>
      <xdr:rowOff>76200</xdr:rowOff>
    </xdr:from>
    <xdr:to>
      <xdr:col>6</xdr:col>
      <xdr:colOff>676275</xdr:colOff>
      <xdr:row>106</xdr:row>
      <xdr:rowOff>809625</xdr:rowOff>
    </xdr:to>
    <xdr:pic>
      <xdr:nvPicPr>
        <xdr:cNvPr id="75" name="그림 317480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638550" y="28527375"/>
          <a:ext cx="638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106</xdr:row>
      <xdr:rowOff>47625</xdr:rowOff>
    </xdr:from>
    <xdr:to>
      <xdr:col>7</xdr:col>
      <xdr:colOff>714375</xdr:colOff>
      <xdr:row>106</xdr:row>
      <xdr:rowOff>838200</xdr:rowOff>
    </xdr:to>
    <xdr:pic>
      <xdr:nvPicPr>
        <xdr:cNvPr id="76" name="그림 31748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391025" y="28498800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106</xdr:row>
      <xdr:rowOff>38100</xdr:rowOff>
    </xdr:from>
    <xdr:to>
      <xdr:col>8</xdr:col>
      <xdr:colOff>733425</xdr:colOff>
      <xdr:row>106</xdr:row>
      <xdr:rowOff>838200</xdr:rowOff>
    </xdr:to>
    <xdr:pic>
      <xdr:nvPicPr>
        <xdr:cNvPr id="77" name="그림 317482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162550" y="28489275"/>
          <a:ext cx="695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115</xdr:row>
      <xdr:rowOff>47625</xdr:rowOff>
    </xdr:from>
    <xdr:to>
      <xdr:col>2</xdr:col>
      <xdr:colOff>723900</xdr:colOff>
      <xdr:row>115</xdr:row>
      <xdr:rowOff>819150</xdr:rowOff>
    </xdr:to>
    <xdr:pic>
      <xdr:nvPicPr>
        <xdr:cNvPr id="78" name="그림 317483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90550" y="31013400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115</xdr:row>
      <xdr:rowOff>38100</xdr:rowOff>
    </xdr:from>
    <xdr:to>
      <xdr:col>3</xdr:col>
      <xdr:colOff>723900</xdr:colOff>
      <xdr:row>115</xdr:row>
      <xdr:rowOff>828675</xdr:rowOff>
    </xdr:to>
    <xdr:pic>
      <xdr:nvPicPr>
        <xdr:cNvPr id="79" name="그림 317484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371600" y="31003875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115</xdr:row>
      <xdr:rowOff>57150</xdr:rowOff>
    </xdr:from>
    <xdr:to>
      <xdr:col>4</xdr:col>
      <xdr:colOff>723900</xdr:colOff>
      <xdr:row>115</xdr:row>
      <xdr:rowOff>847725</xdr:rowOff>
    </xdr:to>
    <xdr:pic>
      <xdr:nvPicPr>
        <xdr:cNvPr id="80" name="그림 317485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114550" y="31022925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115</xdr:row>
      <xdr:rowOff>85725</xdr:rowOff>
    </xdr:from>
    <xdr:to>
      <xdr:col>5</xdr:col>
      <xdr:colOff>742950</xdr:colOff>
      <xdr:row>115</xdr:row>
      <xdr:rowOff>876300</xdr:rowOff>
    </xdr:to>
    <xdr:pic>
      <xdr:nvPicPr>
        <xdr:cNvPr id="81" name="그림 317486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895600" y="31051500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115</xdr:row>
      <xdr:rowOff>57150</xdr:rowOff>
    </xdr:from>
    <xdr:to>
      <xdr:col>6</xdr:col>
      <xdr:colOff>723900</xdr:colOff>
      <xdr:row>115</xdr:row>
      <xdr:rowOff>847725</xdr:rowOff>
    </xdr:to>
    <xdr:pic>
      <xdr:nvPicPr>
        <xdr:cNvPr id="82" name="그림 317487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3638550" y="31022925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115</xdr:row>
      <xdr:rowOff>47625</xdr:rowOff>
    </xdr:from>
    <xdr:to>
      <xdr:col>7</xdr:col>
      <xdr:colOff>704850</xdr:colOff>
      <xdr:row>115</xdr:row>
      <xdr:rowOff>790575</xdr:rowOff>
    </xdr:to>
    <xdr:pic>
      <xdr:nvPicPr>
        <xdr:cNvPr id="83" name="그림 317488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419600" y="3101340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115</xdr:row>
      <xdr:rowOff>76200</xdr:rowOff>
    </xdr:from>
    <xdr:to>
      <xdr:col>8</xdr:col>
      <xdr:colOff>742950</xdr:colOff>
      <xdr:row>115</xdr:row>
      <xdr:rowOff>866775</xdr:rowOff>
    </xdr:to>
    <xdr:pic>
      <xdr:nvPicPr>
        <xdr:cNvPr id="84" name="그림 317489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181600" y="31041975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124</xdr:row>
      <xdr:rowOff>38100</xdr:rowOff>
    </xdr:from>
    <xdr:to>
      <xdr:col>2</xdr:col>
      <xdr:colOff>733425</xdr:colOff>
      <xdr:row>124</xdr:row>
      <xdr:rowOff>838200</xdr:rowOff>
    </xdr:to>
    <xdr:pic>
      <xdr:nvPicPr>
        <xdr:cNvPr id="85" name="그림 317490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90550" y="33518475"/>
          <a:ext cx="695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124</xdr:row>
      <xdr:rowOff>76200</xdr:rowOff>
    </xdr:from>
    <xdr:to>
      <xdr:col>3</xdr:col>
      <xdr:colOff>723900</xdr:colOff>
      <xdr:row>124</xdr:row>
      <xdr:rowOff>866775</xdr:rowOff>
    </xdr:to>
    <xdr:pic>
      <xdr:nvPicPr>
        <xdr:cNvPr id="86" name="그림 317493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352550" y="33556575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124</xdr:row>
      <xdr:rowOff>66675</xdr:rowOff>
    </xdr:from>
    <xdr:to>
      <xdr:col>4</xdr:col>
      <xdr:colOff>704850</xdr:colOff>
      <xdr:row>124</xdr:row>
      <xdr:rowOff>828675</xdr:rowOff>
    </xdr:to>
    <xdr:pic>
      <xdr:nvPicPr>
        <xdr:cNvPr id="87" name="그림 317496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114550" y="33547050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</xdr:row>
      <xdr:rowOff>57150</xdr:rowOff>
    </xdr:from>
    <xdr:to>
      <xdr:col>2</xdr:col>
      <xdr:colOff>723900</xdr:colOff>
      <xdr:row>2</xdr:row>
      <xdr:rowOff>895350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00050"/>
          <a:ext cx="666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</xdr:row>
      <xdr:rowOff>66675</xdr:rowOff>
    </xdr:from>
    <xdr:to>
      <xdr:col>3</xdr:col>
      <xdr:colOff>704850</xdr:colOff>
      <xdr:row>2</xdr:row>
      <xdr:rowOff>885825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409575"/>
          <a:ext cx="647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57150</xdr:rowOff>
    </xdr:from>
    <xdr:to>
      <xdr:col>4</xdr:col>
      <xdr:colOff>733425</xdr:colOff>
      <xdr:row>2</xdr:row>
      <xdr:rowOff>847725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400050"/>
          <a:ext cx="695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</xdr:row>
      <xdr:rowOff>85725</xdr:rowOff>
    </xdr:from>
    <xdr:to>
      <xdr:col>5</xdr:col>
      <xdr:colOff>742950</xdr:colOff>
      <xdr:row>2</xdr:row>
      <xdr:rowOff>876300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428625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57150</xdr:rowOff>
    </xdr:from>
    <xdr:to>
      <xdr:col>6</xdr:col>
      <xdr:colOff>723900</xdr:colOff>
      <xdr:row>2</xdr:row>
      <xdr:rowOff>866775</xdr:rowOff>
    </xdr:to>
    <xdr:pic>
      <xdr:nvPicPr>
        <xdr:cNvPr id="5" name="그림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48075" y="40005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</xdr:row>
      <xdr:rowOff>47625</xdr:rowOff>
    </xdr:from>
    <xdr:to>
      <xdr:col>7</xdr:col>
      <xdr:colOff>723900</xdr:colOff>
      <xdr:row>2</xdr:row>
      <xdr:rowOff>838200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0075" y="390525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</xdr:row>
      <xdr:rowOff>57150</xdr:rowOff>
    </xdr:from>
    <xdr:to>
      <xdr:col>8</xdr:col>
      <xdr:colOff>723900</xdr:colOff>
      <xdr:row>2</xdr:row>
      <xdr:rowOff>819150</xdr:rowOff>
    </xdr:to>
    <xdr:pic>
      <xdr:nvPicPr>
        <xdr:cNvPr id="7" name="그림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00650" y="400050"/>
          <a:ext cx="657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3.140625" style="0" customWidth="1"/>
    <col min="2" max="2" width="5.140625" style="0" customWidth="1"/>
    <col min="3" max="9" width="11.421875" style="0" customWidth="1"/>
  </cols>
  <sheetData>
    <row r="1" s="1" customFormat="1" ht="27" customHeight="1">
      <c r="A1" s="1" t="s">
        <v>5</v>
      </c>
    </row>
    <row r="2" s="5" customFormat="1" ht="12.75"/>
    <row r="3" spans="3:5" s="5" customFormat="1" ht="15.75" customHeight="1">
      <c r="C3" s="4" t="s">
        <v>197</v>
      </c>
      <c r="D3" s="4" t="s">
        <v>198</v>
      </c>
      <c r="E3" s="4" t="s">
        <v>203</v>
      </c>
    </row>
    <row r="4" spans="3:6" s="5" customFormat="1" ht="15.75" customHeight="1">
      <c r="C4" s="2" t="s">
        <v>199</v>
      </c>
      <c r="D4" s="18">
        <v>42383</v>
      </c>
      <c r="E4" s="2"/>
      <c r="F4" s="30" t="s">
        <v>206</v>
      </c>
    </row>
    <row r="5" spans="3:6" s="5" customFormat="1" ht="15.75" customHeight="1">
      <c r="C5" s="2" t="s">
        <v>200</v>
      </c>
      <c r="D5" s="18">
        <v>7215</v>
      </c>
      <c r="E5" s="2"/>
      <c r="F5" s="30" t="s">
        <v>206</v>
      </c>
    </row>
    <row r="6" spans="3:6" s="5" customFormat="1" ht="15.75" customHeight="1">
      <c r="C6" s="2" t="s">
        <v>195</v>
      </c>
      <c r="D6" s="18">
        <v>19102</v>
      </c>
      <c r="E6" s="2"/>
      <c r="F6" s="30" t="s">
        <v>206</v>
      </c>
    </row>
    <row r="7" spans="3:6" s="5" customFormat="1" ht="15.75" customHeight="1">
      <c r="C7" s="2" t="s">
        <v>196</v>
      </c>
      <c r="D7" s="18">
        <v>14518</v>
      </c>
      <c r="E7" s="2"/>
      <c r="F7" s="30" t="s">
        <v>206</v>
      </c>
    </row>
    <row r="8" spans="3:5" s="5" customFormat="1" ht="15.75" customHeight="1">
      <c r="C8" s="2" t="s">
        <v>201</v>
      </c>
      <c r="D8" s="18">
        <v>3000</v>
      </c>
      <c r="E8" s="2"/>
    </row>
    <row r="9" spans="3:5" s="5" customFormat="1" ht="15.75" customHeight="1">
      <c r="C9" s="2" t="s">
        <v>205</v>
      </c>
      <c r="D9" s="18">
        <f>겨울!J12</f>
        <v>10083</v>
      </c>
      <c r="E9" s="2"/>
    </row>
    <row r="10" spans="3:5" s="5" customFormat="1" ht="15.75" customHeight="1">
      <c r="C10" s="2" t="s">
        <v>202</v>
      </c>
      <c r="D10" s="18">
        <f>SUM(D4:D9)</f>
        <v>96301</v>
      </c>
      <c r="E10" s="2"/>
    </row>
    <row r="11" spans="3:5" s="5" customFormat="1" ht="15.75" customHeight="1">
      <c r="C11" s="16"/>
      <c r="D11" s="40"/>
      <c r="E11" s="16"/>
    </row>
    <row r="12" spans="1:9" s="5" customFormat="1" ht="15.75" customHeight="1">
      <c r="A12" s="45" t="s">
        <v>204</v>
      </c>
      <c r="B12" s="45"/>
      <c r="C12" s="45"/>
      <c r="D12" s="45"/>
      <c r="E12" s="45"/>
      <c r="F12" s="45"/>
      <c r="G12" s="45"/>
      <c r="H12" s="45"/>
      <c r="I12" s="45"/>
    </row>
    <row r="13" spans="1:9" s="6" customFormat="1" ht="72" customHeight="1">
      <c r="A13" s="42" t="s">
        <v>0</v>
      </c>
      <c r="B13" s="42"/>
      <c r="C13" s="8"/>
      <c r="D13" s="8"/>
      <c r="E13" s="8"/>
      <c r="F13" s="9"/>
      <c r="G13" s="9"/>
      <c r="H13" s="8"/>
      <c r="I13" s="8"/>
    </row>
    <row r="14" spans="1:9" s="6" customFormat="1" ht="15.75" customHeight="1">
      <c r="A14" s="42" t="s">
        <v>1</v>
      </c>
      <c r="B14" s="42"/>
      <c r="C14" s="10" t="s">
        <v>6</v>
      </c>
      <c r="D14" s="10" t="s">
        <v>8</v>
      </c>
      <c r="E14" s="10" t="s">
        <v>10</v>
      </c>
      <c r="F14" s="10" t="s">
        <v>12</v>
      </c>
      <c r="G14" s="10" t="s">
        <v>13</v>
      </c>
      <c r="H14" s="10" t="s">
        <v>16</v>
      </c>
      <c r="I14" s="10" t="s">
        <v>17</v>
      </c>
    </row>
    <row r="15" spans="1:9" s="6" customFormat="1" ht="15.75" customHeight="1">
      <c r="A15" s="42" t="s">
        <v>2</v>
      </c>
      <c r="B15" s="42"/>
      <c r="C15" s="11" t="s">
        <v>7</v>
      </c>
      <c r="D15" s="11" t="s">
        <v>9</v>
      </c>
      <c r="E15" s="10" t="s">
        <v>11</v>
      </c>
      <c r="F15" s="10" t="s">
        <v>14</v>
      </c>
      <c r="G15" s="10" t="s">
        <v>15</v>
      </c>
      <c r="H15" s="10" t="s">
        <v>18</v>
      </c>
      <c r="I15" s="10" t="s">
        <v>19</v>
      </c>
    </row>
    <row r="16" spans="1:9" s="6" customFormat="1" ht="15.75" customHeight="1">
      <c r="A16" s="43" t="s">
        <v>3</v>
      </c>
      <c r="B16" s="10">
        <v>160</v>
      </c>
      <c r="C16" s="11">
        <v>737</v>
      </c>
      <c r="D16" s="11">
        <v>777</v>
      </c>
      <c r="E16" s="11">
        <v>118</v>
      </c>
      <c r="F16" s="11">
        <v>482</v>
      </c>
      <c r="G16" s="11">
        <v>660</v>
      </c>
      <c r="H16" s="8"/>
      <c r="I16" s="8"/>
    </row>
    <row r="17" spans="1:9" s="6" customFormat="1" ht="15.75" customHeight="1">
      <c r="A17" s="43"/>
      <c r="B17" s="10">
        <v>170</v>
      </c>
      <c r="C17" s="11">
        <v>1448</v>
      </c>
      <c r="D17" s="11">
        <v>1279</v>
      </c>
      <c r="E17" s="11">
        <v>158</v>
      </c>
      <c r="F17" s="11">
        <v>783</v>
      </c>
      <c r="G17" s="11">
        <v>956</v>
      </c>
      <c r="H17" s="11">
        <v>158</v>
      </c>
      <c r="I17" s="11">
        <v>95</v>
      </c>
    </row>
    <row r="18" spans="1:9" s="6" customFormat="1" ht="15.75" customHeight="1">
      <c r="A18" s="43"/>
      <c r="B18" s="10">
        <v>180</v>
      </c>
      <c r="C18" s="11">
        <v>1436</v>
      </c>
      <c r="D18" s="11">
        <v>1314</v>
      </c>
      <c r="E18" s="11">
        <v>128</v>
      </c>
      <c r="F18" s="11">
        <v>765</v>
      </c>
      <c r="G18" s="11">
        <v>883</v>
      </c>
      <c r="H18" s="11">
        <v>236</v>
      </c>
      <c r="I18" s="11">
        <v>217</v>
      </c>
    </row>
    <row r="19" spans="1:9" s="6" customFormat="1" ht="15.75" customHeight="1">
      <c r="A19" s="43"/>
      <c r="B19" s="10">
        <v>190</v>
      </c>
      <c r="C19" s="11">
        <v>1494</v>
      </c>
      <c r="D19" s="11">
        <v>1116</v>
      </c>
      <c r="E19" s="11">
        <v>118</v>
      </c>
      <c r="F19" s="11">
        <v>610</v>
      </c>
      <c r="G19" s="11">
        <v>704</v>
      </c>
      <c r="H19" s="11">
        <v>175</v>
      </c>
      <c r="I19" s="11">
        <v>314</v>
      </c>
    </row>
    <row r="20" spans="1:9" s="6" customFormat="1" ht="15.75" customHeight="1">
      <c r="A20" s="43"/>
      <c r="B20" s="10">
        <v>200</v>
      </c>
      <c r="C20" s="11">
        <v>973</v>
      </c>
      <c r="D20" s="11">
        <v>1026</v>
      </c>
      <c r="E20" s="11">
        <v>94</v>
      </c>
      <c r="F20" s="11">
        <v>395</v>
      </c>
      <c r="G20" s="11">
        <v>446</v>
      </c>
      <c r="H20" s="11">
        <v>287</v>
      </c>
      <c r="I20" s="11">
        <v>319</v>
      </c>
    </row>
    <row r="21" spans="1:9" s="6" customFormat="1" ht="15.75" customHeight="1">
      <c r="A21" s="43"/>
      <c r="B21" s="10">
        <v>210</v>
      </c>
      <c r="C21" s="11"/>
      <c r="D21" s="11"/>
      <c r="E21" s="11"/>
      <c r="F21" s="11"/>
      <c r="G21" s="11"/>
      <c r="H21" s="11">
        <v>171</v>
      </c>
      <c r="I21" s="11">
        <v>197</v>
      </c>
    </row>
    <row r="22" spans="1:10" s="6" customFormat="1" ht="15.75" customHeight="1">
      <c r="A22" s="43"/>
      <c r="B22" s="10" t="s">
        <v>4</v>
      </c>
      <c r="C22" s="12">
        <f>SUM(C16:C20)</f>
        <v>6088</v>
      </c>
      <c r="D22" s="12">
        <f>SUM(D16:D20)</f>
        <v>5512</v>
      </c>
      <c r="E22" s="12">
        <f>SUM(E16:E20)</f>
        <v>616</v>
      </c>
      <c r="F22" s="12">
        <f>SUM(F16:F20)</f>
        <v>3035</v>
      </c>
      <c r="G22" s="12">
        <f>SUM(G16:G20)</f>
        <v>3649</v>
      </c>
      <c r="H22" s="12">
        <f>SUM(H17:H21)</f>
        <v>1027</v>
      </c>
      <c r="I22" s="12">
        <f>SUM(I17:I21)</f>
        <v>1142</v>
      </c>
      <c r="J22" s="7">
        <f>SUM(C22:I22)</f>
        <v>21069</v>
      </c>
    </row>
    <row r="23" spans="1:9" s="6" customFormat="1" ht="72" customHeight="1">
      <c r="A23" s="42" t="s">
        <v>0</v>
      </c>
      <c r="B23" s="42"/>
      <c r="C23" s="8"/>
      <c r="D23" s="8"/>
      <c r="E23" s="8"/>
      <c r="F23" s="8"/>
      <c r="G23" s="8"/>
      <c r="H23" s="8"/>
      <c r="I23" s="8"/>
    </row>
    <row r="24" spans="1:9" s="6" customFormat="1" ht="15.75" customHeight="1">
      <c r="A24" s="42" t="s">
        <v>1</v>
      </c>
      <c r="B24" s="42"/>
      <c r="C24" s="10" t="s">
        <v>20</v>
      </c>
      <c r="D24" s="10" t="s">
        <v>21</v>
      </c>
      <c r="E24" s="9" t="s">
        <v>33</v>
      </c>
      <c r="F24" s="8" t="s">
        <v>34</v>
      </c>
      <c r="G24" s="10" t="s">
        <v>28</v>
      </c>
      <c r="H24" s="10" t="s">
        <v>29</v>
      </c>
      <c r="I24" s="11" t="s">
        <v>39</v>
      </c>
    </row>
    <row r="25" spans="1:9" s="6" customFormat="1" ht="15.75" customHeight="1">
      <c r="A25" s="42" t="s">
        <v>2</v>
      </c>
      <c r="B25" s="42"/>
      <c r="C25" s="10" t="s">
        <v>24</v>
      </c>
      <c r="D25" s="10" t="s">
        <v>25</v>
      </c>
      <c r="E25" s="9" t="s">
        <v>37</v>
      </c>
      <c r="F25" s="9" t="s">
        <v>38</v>
      </c>
      <c r="G25" s="10" t="s">
        <v>30</v>
      </c>
      <c r="H25" s="10" t="s">
        <v>31</v>
      </c>
      <c r="I25" s="10" t="s">
        <v>40</v>
      </c>
    </row>
    <row r="26" spans="1:9" s="6" customFormat="1" ht="15.75" customHeight="1">
      <c r="A26" s="43"/>
      <c r="B26" s="10">
        <v>145</v>
      </c>
      <c r="C26" s="11">
        <v>67</v>
      </c>
      <c r="D26" s="11">
        <v>291</v>
      </c>
      <c r="E26" s="9">
        <v>241</v>
      </c>
      <c r="F26" s="9">
        <v>195</v>
      </c>
      <c r="G26" s="9">
        <v>142</v>
      </c>
      <c r="H26" s="9">
        <v>377</v>
      </c>
      <c r="I26" s="11">
        <v>300</v>
      </c>
    </row>
    <row r="27" spans="1:9" s="6" customFormat="1" ht="15.75" customHeight="1">
      <c r="A27" s="43"/>
      <c r="B27" s="10">
        <v>150</v>
      </c>
      <c r="C27" s="11">
        <v>141</v>
      </c>
      <c r="D27" s="11">
        <v>451</v>
      </c>
      <c r="E27" s="9">
        <v>155</v>
      </c>
      <c r="F27" s="9">
        <v>161</v>
      </c>
      <c r="G27" s="9">
        <v>86</v>
      </c>
      <c r="H27" s="9">
        <v>322</v>
      </c>
      <c r="I27" s="11">
        <v>300</v>
      </c>
    </row>
    <row r="28" spans="1:9" s="6" customFormat="1" ht="15.75" customHeight="1">
      <c r="A28" s="43"/>
      <c r="B28" s="10">
        <v>160</v>
      </c>
      <c r="C28" s="11">
        <v>135</v>
      </c>
      <c r="D28" s="11">
        <v>196</v>
      </c>
      <c r="E28" s="9">
        <v>114</v>
      </c>
      <c r="F28" s="9">
        <v>27</v>
      </c>
      <c r="G28" s="9">
        <v>133</v>
      </c>
      <c r="H28" s="9">
        <v>223</v>
      </c>
      <c r="I28" s="11">
        <v>420</v>
      </c>
    </row>
    <row r="29" spans="1:9" s="6" customFormat="1" ht="15.75" customHeight="1">
      <c r="A29" s="43"/>
      <c r="B29" s="10">
        <v>170</v>
      </c>
      <c r="C29" s="11">
        <v>71</v>
      </c>
      <c r="D29" s="11">
        <v>0</v>
      </c>
      <c r="E29" s="9">
        <v>136</v>
      </c>
      <c r="F29" s="9">
        <v>81</v>
      </c>
      <c r="G29" s="9">
        <v>52</v>
      </c>
      <c r="H29" s="9">
        <v>230</v>
      </c>
      <c r="I29" s="11">
        <v>405</v>
      </c>
    </row>
    <row r="30" spans="1:10" s="6" customFormat="1" ht="15.75" customHeight="1">
      <c r="A30" s="43"/>
      <c r="B30" s="10" t="s">
        <v>4</v>
      </c>
      <c r="C30" s="14">
        <f>SUM(C26:C29)</f>
        <v>414</v>
      </c>
      <c r="D30" s="14">
        <f aca="true" t="shared" si="0" ref="D30:I30">SUM(D26:D29)</f>
        <v>938</v>
      </c>
      <c r="E30" s="14">
        <f t="shared" si="0"/>
        <v>646</v>
      </c>
      <c r="F30" s="14">
        <f t="shared" si="0"/>
        <v>464</v>
      </c>
      <c r="G30" s="14">
        <f t="shared" si="0"/>
        <v>413</v>
      </c>
      <c r="H30" s="14">
        <f t="shared" si="0"/>
        <v>1152</v>
      </c>
      <c r="I30" s="17">
        <f t="shared" si="0"/>
        <v>1425</v>
      </c>
      <c r="J30" s="7">
        <f>SUM(C30:I30)</f>
        <v>5452</v>
      </c>
    </row>
    <row r="31" spans="1:9" s="6" customFormat="1" ht="72" customHeight="1">
      <c r="A31" s="42" t="s">
        <v>0</v>
      </c>
      <c r="B31" s="42"/>
      <c r="C31" s="8"/>
      <c r="D31" s="8"/>
      <c r="E31" s="8"/>
      <c r="F31" s="8"/>
      <c r="G31" s="8"/>
      <c r="H31" s="8"/>
      <c r="I31" s="8"/>
    </row>
    <row r="32" spans="1:9" s="6" customFormat="1" ht="15.75" customHeight="1">
      <c r="A32" s="42" t="s">
        <v>1</v>
      </c>
      <c r="B32" s="42"/>
      <c r="C32" s="11" t="s">
        <v>41</v>
      </c>
      <c r="D32" s="11" t="s">
        <v>45</v>
      </c>
      <c r="E32" s="11" t="s">
        <v>46</v>
      </c>
      <c r="F32" s="10" t="s">
        <v>53</v>
      </c>
      <c r="G32" s="10" t="s">
        <v>32</v>
      </c>
      <c r="H32" s="10" t="s">
        <v>22</v>
      </c>
      <c r="I32" s="10" t="s">
        <v>23</v>
      </c>
    </row>
    <row r="33" spans="1:9" s="6" customFormat="1" ht="15.75" customHeight="1">
      <c r="A33" s="42" t="s">
        <v>2</v>
      </c>
      <c r="B33" s="42"/>
      <c r="C33" s="10" t="s">
        <v>42</v>
      </c>
      <c r="D33" s="10" t="s">
        <v>43</v>
      </c>
      <c r="E33" s="10" t="s">
        <v>44</v>
      </c>
      <c r="F33" s="10" t="s">
        <v>35</v>
      </c>
      <c r="G33" s="10" t="s">
        <v>36</v>
      </c>
      <c r="H33" s="10" t="s">
        <v>26</v>
      </c>
      <c r="I33" s="10" t="s">
        <v>27</v>
      </c>
    </row>
    <row r="34" spans="1:9" s="6" customFormat="1" ht="15.75" customHeight="1">
      <c r="A34" s="43" t="s">
        <v>3</v>
      </c>
      <c r="B34" s="10">
        <v>140</v>
      </c>
      <c r="C34" s="8"/>
      <c r="D34" s="8"/>
      <c r="E34" s="8"/>
      <c r="F34" s="11"/>
      <c r="G34" s="11">
        <v>99</v>
      </c>
      <c r="H34" s="11">
        <v>396</v>
      </c>
      <c r="I34" s="11">
        <v>440</v>
      </c>
    </row>
    <row r="35" spans="1:9" s="6" customFormat="1" ht="15.75" customHeight="1">
      <c r="A35" s="43"/>
      <c r="B35" s="10">
        <v>145</v>
      </c>
      <c r="C35" s="11">
        <v>300</v>
      </c>
      <c r="D35" s="8"/>
      <c r="E35" s="8"/>
      <c r="F35" s="9"/>
      <c r="G35" s="8"/>
      <c r="H35" s="8"/>
      <c r="I35" s="8"/>
    </row>
    <row r="36" spans="1:9" s="6" customFormat="1" ht="15.75" customHeight="1">
      <c r="A36" s="43"/>
      <c r="B36" s="10">
        <v>150</v>
      </c>
      <c r="C36" s="11">
        <v>300</v>
      </c>
      <c r="D36" s="11">
        <v>680</v>
      </c>
      <c r="E36" s="11">
        <v>680</v>
      </c>
      <c r="F36" s="9"/>
      <c r="G36" s="12">
        <v>88</v>
      </c>
      <c r="H36" s="11">
        <v>755</v>
      </c>
      <c r="I36" s="11">
        <v>792</v>
      </c>
    </row>
    <row r="37" spans="1:9" s="6" customFormat="1" ht="15.75" customHeight="1">
      <c r="A37" s="43"/>
      <c r="B37" s="10">
        <v>160</v>
      </c>
      <c r="C37" s="11">
        <v>290</v>
      </c>
      <c r="D37" s="11">
        <v>680</v>
      </c>
      <c r="E37" s="11">
        <v>680</v>
      </c>
      <c r="F37" s="8"/>
      <c r="G37" s="12">
        <v>244</v>
      </c>
      <c r="H37" s="11">
        <v>560</v>
      </c>
      <c r="I37" s="11">
        <v>710</v>
      </c>
    </row>
    <row r="38" spans="1:9" s="6" customFormat="1" ht="15.75" customHeight="1">
      <c r="A38" s="43"/>
      <c r="B38" s="10">
        <v>170</v>
      </c>
      <c r="C38" s="11">
        <v>285</v>
      </c>
      <c r="D38" s="11">
        <v>677</v>
      </c>
      <c r="E38" s="11">
        <v>680</v>
      </c>
      <c r="F38" s="9">
        <v>23</v>
      </c>
      <c r="G38" s="12">
        <v>25</v>
      </c>
      <c r="H38" s="11">
        <v>77</v>
      </c>
      <c r="I38" s="11">
        <v>236</v>
      </c>
    </row>
    <row r="39" spans="1:10" s="6" customFormat="1" ht="15.75" customHeight="1">
      <c r="A39" s="43"/>
      <c r="B39" s="10" t="s">
        <v>4</v>
      </c>
      <c r="C39" s="14">
        <f>SUM(C34:C38)</f>
        <v>1175</v>
      </c>
      <c r="D39" s="14">
        <f aca="true" t="shared" si="1" ref="D39:I39">SUM(D34:D38)</f>
        <v>2037</v>
      </c>
      <c r="E39" s="14">
        <f t="shared" si="1"/>
        <v>2040</v>
      </c>
      <c r="F39" s="14">
        <f t="shared" si="1"/>
        <v>23</v>
      </c>
      <c r="G39" s="14">
        <f t="shared" si="1"/>
        <v>456</v>
      </c>
      <c r="H39" s="14">
        <f t="shared" si="1"/>
        <v>1788</v>
      </c>
      <c r="I39" s="14">
        <f t="shared" si="1"/>
        <v>2178</v>
      </c>
      <c r="J39" s="7">
        <f>SUM(C39:I39)</f>
        <v>9697</v>
      </c>
    </row>
    <row r="40" spans="1:12" s="6" customFormat="1" ht="72" customHeight="1">
      <c r="A40" s="42" t="s">
        <v>0</v>
      </c>
      <c r="B40" s="42"/>
      <c r="C40" s="8"/>
      <c r="D40" s="8"/>
      <c r="E40" s="8"/>
      <c r="F40" s="8"/>
      <c r="G40" s="8"/>
      <c r="H40" s="8"/>
      <c r="I40" s="8"/>
      <c r="L40" s="7"/>
    </row>
    <row r="41" spans="1:12" s="6" customFormat="1" ht="15.75" customHeight="1">
      <c r="A41" s="42" t="s">
        <v>1</v>
      </c>
      <c r="B41" s="42"/>
      <c r="C41" s="10" t="s">
        <v>52</v>
      </c>
      <c r="D41" s="10" t="s">
        <v>51</v>
      </c>
      <c r="E41" s="10" t="s">
        <v>50</v>
      </c>
      <c r="F41" s="10" t="s">
        <v>78</v>
      </c>
      <c r="G41" s="10" t="s">
        <v>71</v>
      </c>
      <c r="H41" s="10" t="s">
        <v>76</v>
      </c>
      <c r="I41" s="10" t="s">
        <v>77</v>
      </c>
      <c r="L41" s="7"/>
    </row>
    <row r="42" spans="1:12" s="6" customFormat="1" ht="15.75" customHeight="1">
      <c r="A42" s="42" t="s">
        <v>2</v>
      </c>
      <c r="B42" s="42"/>
      <c r="C42" s="10" t="s">
        <v>47</v>
      </c>
      <c r="D42" s="10" t="s">
        <v>48</v>
      </c>
      <c r="E42" s="10" t="s">
        <v>49</v>
      </c>
      <c r="F42" s="10" t="s">
        <v>72</v>
      </c>
      <c r="G42" s="10" t="s">
        <v>73</v>
      </c>
      <c r="H42" s="10" t="s">
        <v>74</v>
      </c>
      <c r="I42" s="10" t="s">
        <v>75</v>
      </c>
      <c r="L42" s="7"/>
    </row>
    <row r="43" spans="1:12" s="6" customFormat="1" ht="15.75" customHeight="1">
      <c r="A43" s="43" t="s">
        <v>3</v>
      </c>
      <c r="B43" s="10">
        <v>160</v>
      </c>
      <c r="C43" s="11">
        <v>391</v>
      </c>
      <c r="D43" s="11">
        <v>360</v>
      </c>
      <c r="E43" s="11">
        <v>313</v>
      </c>
      <c r="F43" s="20">
        <v>0</v>
      </c>
      <c r="G43" s="20">
        <v>224</v>
      </c>
      <c r="H43" s="21">
        <v>105</v>
      </c>
      <c r="I43" s="21">
        <v>154</v>
      </c>
      <c r="L43" s="7"/>
    </row>
    <row r="44" spans="1:12" s="6" customFormat="1" ht="15.75" customHeight="1">
      <c r="A44" s="43"/>
      <c r="B44" s="10">
        <v>170</v>
      </c>
      <c r="C44" s="11">
        <v>540</v>
      </c>
      <c r="D44" s="11">
        <v>466</v>
      </c>
      <c r="E44" s="11">
        <v>343</v>
      </c>
      <c r="F44" s="20">
        <v>0</v>
      </c>
      <c r="G44" s="20">
        <v>288</v>
      </c>
      <c r="H44" s="21">
        <v>86</v>
      </c>
      <c r="I44" s="21">
        <v>306</v>
      </c>
      <c r="L44" s="7"/>
    </row>
    <row r="45" spans="1:9" s="6" customFormat="1" ht="15.75" customHeight="1">
      <c r="A45" s="43"/>
      <c r="B45" s="10">
        <v>180</v>
      </c>
      <c r="C45" s="11">
        <v>580</v>
      </c>
      <c r="D45" s="11">
        <v>410</v>
      </c>
      <c r="E45" s="11">
        <v>410</v>
      </c>
      <c r="F45" s="20">
        <v>928</v>
      </c>
      <c r="G45" s="20">
        <v>304</v>
      </c>
      <c r="H45" s="21">
        <v>64</v>
      </c>
      <c r="I45" s="21">
        <v>211</v>
      </c>
    </row>
    <row r="46" spans="1:9" s="6" customFormat="1" ht="15.75" customHeight="1">
      <c r="A46" s="43"/>
      <c r="B46" s="10">
        <v>190</v>
      </c>
      <c r="C46" s="11">
        <v>455</v>
      </c>
      <c r="D46" s="11">
        <v>360</v>
      </c>
      <c r="E46" s="11">
        <v>457</v>
      </c>
      <c r="F46" s="20">
        <v>0</v>
      </c>
      <c r="G46" s="20">
        <v>406</v>
      </c>
      <c r="H46" s="21">
        <v>0</v>
      </c>
      <c r="I46" s="21">
        <v>255</v>
      </c>
    </row>
    <row r="47" spans="1:9" s="6" customFormat="1" ht="15.75" customHeight="1">
      <c r="A47" s="43"/>
      <c r="B47" s="10">
        <v>200</v>
      </c>
      <c r="C47" s="11">
        <v>339</v>
      </c>
      <c r="D47" s="11">
        <v>268</v>
      </c>
      <c r="E47" s="11">
        <v>473</v>
      </c>
      <c r="F47" s="20">
        <v>663</v>
      </c>
      <c r="G47" s="21">
        <v>0</v>
      </c>
      <c r="H47" s="21">
        <v>0</v>
      </c>
      <c r="I47" s="21">
        <v>210</v>
      </c>
    </row>
    <row r="48" spans="1:11" s="6" customFormat="1" ht="15.75" customHeight="1">
      <c r="A48" s="43"/>
      <c r="B48" s="10" t="s">
        <v>4</v>
      </c>
      <c r="C48" s="14">
        <f>SUM(C43:C47)</f>
        <v>2305</v>
      </c>
      <c r="D48" s="14">
        <f aca="true" t="shared" si="2" ref="D48:I48">SUM(D43:D47)</f>
        <v>1864</v>
      </c>
      <c r="E48" s="14">
        <f t="shared" si="2"/>
        <v>1996</v>
      </c>
      <c r="F48" s="14">
        <f t="shared" si="2"/>
        <v>1591</v>
      </c>
      <c r="G48" s="14">
        <f t="shared" si="2"/>
        <v>1222</v>
      </c>
      <c r="H48" s="14">
        <f t="shared" si="2"/>
        <v>255</v>
      </c>
      <c r="I48" s="14">
        <f t="shared" si="2"/>
        <v>1136</v>
      </c>
      <c r="J48" s="7">
        <f>SUM(C48:I48)</f>
        <v>10369</v>
      </c>
      <c r="K48" s="7">
        <f>J48-E48-D48-C48</f>
        <v>4204</v>
      </c>
    </row>
    <row r="49" spans="1:9" s="5" customFormat="1" ht="72" customHeight="1">
      <c r="A49" s="42" t="s">
        <v>0</v>
      </c>
      <c r="B49" s="42"/>
      <c r="C49" s="15"/>
      <c r="D49" s="15"/>
      <c r="E49" s="15"/>
      <c r="F49" s="15"/>
      <c r="G49" s="15"/>
      <c r="H49" s="15"/>
      <c r="I49" s="15"/>
    </row>
    <row r="50" spans="1:9" s="5" customFormat="1" ht="15.75" customHeight="1">
      <c r="A50" s="42" t="s">
        <v>1</v>
      </c>
      <c r="B50" s="42"/>
      <c r="C50" s="22" t="s">
        <v>79</v>
      </c>
      <c r="D50" s="22" t="s">
        <v>80</v>
      </c>
      <c r="E50" s="10" t="s">
        <v>98</v>
      </c>
      <c r="F50" s="10" t="s">
        <v>99</v>
      </c>
      <c r="G50" s="10" t="s">
        <v>100</v>
      </c>
      <c r="H50" s="29" t="s">
        <v>101</v>
      </c>
      <c r="I50" s="10" t="s">
        <v>62</v>
      </c>
    </row>
    <row r="51" spans="1:9" s="5" customFormat="1" ht="15.75" customHeight="1">
      <c r="A51" s="42" t="s">
        <v>2</v>
      </c>
      <c r="B51" s="42"/>
      <c r="C51" s="22" t="s">
        <v>81</v>
      </c>
      <c r="D51" s="22" t="s">
        <v>82</v>
      </c>
      <c r="E51" s="10" t="s">
        <v>102</v>
      </c>
      <c r="F51" s="10" t="s">
        <v>103</v>
      </c>
      <c r="G51" s="10" t="s">
        <v>104</v>
      </c>
      <c r="H51" s="10" t="s">
        <v>105</v>
      </c>
      <c r="I51" s="10" t="s">
        <v>106</v>
      </c>
    </row>
    <row r="52" spans="1:9" s="5" customFormat="1" ht="15.75" customHeight="1">
      <c r="A52" s="43" t="s">
        <v>3</v>
      </c>
      <c r="B52" s="10">
        <v>160</v>
      </c>
      <c r="C52" s="20">
        <v>193</v>
      </c>
      <c r="D52" s="20">
        <v>176</v>
      </c>
      <c r="E52" s="28">
        <v>138</v>
      </c>
      <c r="F52" s="24">
        <v>684</v>
      </c>
      <c r="G52" s="25">
        <v>78</v>
      </c>
      <c r="H52" s="25">
        <v>97</v>
      </c>
      <c r="I52" s="26">
        <v>218</v>
      </c>
    </row>
    <row r="53" spans="1:9" s="5" customFormat="1" ht="15.75" customHeight="1">
      <c r="A53" s="43"/>
      <c r="B53" s="10">
        <v>170</v>
      </c>
      <c r="C53" s="20">
        <v>241</v>
      </c>
      <c r="D53" s="20">
        <v>191</v>
      </c>
      <c r="E53" s="28">
        <v>163</v>
      </c>
      <c r="F53" s="24">
        <v>518</v>
      </c>
      <c r="G53" s="25">
        <v>87</v>
      </c>
      <c r="H53" s="25">
        <v>14</v>
      </c>
      <c r="I53" s="26">
        <v>0</v>
      </c>
    </row>
    <row r="54" spans="1:9" s="5" customFormat="1" ht="15.75" customHeight="1">
      <c r="A54" s="43"/>
      <c r="B54" s="10">
        <v>180</v>
      </c>
      <c r="C54" s="20">
        <v>219</v>
      </c>
      <c r="D54" s="20">
        <v>295</v>
      </c>
      <c r="E54" s="28">
        <v>211</v>
      </c>
      <c r="F54" s="24">
        <v>418</v>
      </c>
      <c r="G54" s="25">
        <v>105</v>
      </c>
      <c r="H54" s="25">
        <v>43</v>
      </c>
      <c r="I54" s="26">
        <v>21</v>
      </c>
    </row>
    <row r="55" spans="1:9" s="5" customFormat="1" ht="15.75" customHeight="1">
      <c r="A55" s="43"/>
      <c r="B55" s="10">
        <v>190</v>
      </c>
      <c r="C55" s="20">
        <v>315</v>
      </c>
      <c r="D55" s="20">
        <v>272</v>
      </c>
      <c r="E55" s="28">
        <v>218</v>
      </c>
      <c r="F55" s="24">
        <v>421</v>
      </c>
      <c r="G55" s="25">
        <v>67</v>
      </c>
      <c r="H55" s="25">
        <v>9</v>
      </c>
      <c r="I55" s="26">
        <v>0</v>
      </c>
    </row>
    <row r="56" spans="1:9" s="5" customFormat="1" ht="15.75" customHeight="1">
      <c r="A56" s="43"/>
      <c r="B56" s="10">
        <v>200</v>
      </c>
      <c r="C56" s="20">
        <v>366</v>
      </c>
      <c r="D56" s="20">
        <v>273</v>
      </c>
      <c r="E56" s="28">
        <v>193</v>
      </c>
      <c r="F56" s="24">
        <v>570</v>
      </c>
      <c r="G56" s="25">
        <v>51</v>
      </c>
      <c r="H56" s="25">
        <v>14</v>
      </c>
      <c r="I56" s="26">
        <v>0</v>
      </c>
    </row>
    <row r="57" spans="1:9" s="5" customFormat="1" ht="15.75" customHeight="1">
      <c r="A57" s="43"/>
      <c r="B57" s="10">
        <v>210</v>
      </c>
      <c r="C57" s="21">
        <v>305</v>
      </c>
      <c r="D57" s="21">
        <v>165</v>
      </c>
      <c r="E57" s="15"/>
      <c r="F57" s="15"/>
      <c r="G57" s="15"/>
      <c r="H57" s="15"/>
      <c r="I57" s="15"/>
    </row>
    <row r="58" spans="1:11" s="5" customFormat="1" ht="15.75" customHeight="1">
      <c r="A58" s="43"/>
      <c r="B58" s="10" t="s">
        <v>4</v>
      </c>
      <c r="C58" s="19">
        <f>SUM(C52:C57)</f>
        <v>1639</v>
      </c>
      <c r="D58" s="19">
        <f aca="true" t="shared" si="3" ref="D58:I58">SUM(D52:D57)</f>
        <v>1372</v>
      </c>
      <c r="E58" s="19">
        <f t="shared" si="3"/>
        <v>923</v>
      </c>
      <c r="F58" s="19">
        <f t="shared" si="3"/>
        <v>2611</v>
      </c>
      <c r="G58" s="19">
        <f t="shared" si="3"/>
        <v>388</v>
      </c>
      <c r="H58" s="19">
        <f t="shared" si="3"/>
        <v>177</v>
      </c>
      <c r="I58" s="19">
        <f t="shared" si="3"/>
        <v>239</v>
      </c>
      <c r="J58" s="3">
        <f>SUM(C58:I58)</f>
        <v>7349</v>
      </c>
      <c r="K58" s="30">
        <f>J58-C58-D58</f>
        <v>4338</v>
      </c>
    </row>
    <row r="59" spans="1:9" s="5" customFormat="1" ht="72" customHeight="1">
      <c r="A59" s="42" t="s">
        <v>0</v>
      </c>
      <c r="B59" s="42"/>
      <c r="C59" s="15"/>
      <c r="D59" s="15"/>
      <c r="E59" s="15"/>
      <c r="F59" s="15"/>
      <c r="G59" s="15"/>
      <c r="H59" s="15"/>
      <c r="I59" s="15"/>
    </row>
    <row r="60" spans="1:9" s="5" customFormat="1" ht="15.75" customHeight="1">
      <c r="A60" s="42" t="s">
        <v>1</v>
      </c>
      <c r="B60" s="42"/>
      <c r="C60" s="13" t="s">
        <v>83</v>
      </c>
      <c r="D60" s="27" t="s">
        <v>84</v>
      </c>
      <c r="E60" s="10" t="s">
        <v>85</v>
      </c>
      <c r="F60" s="13" t="s">
        <v>86</v>
      </c>
      <c r="G60" s="13" t="s">
        <v>87</v>
      </c>
      <c r="H60" s="13" t="s">
        <v>94</v>
      </c>
      <c r="I60" s="13" t="s">
        <v>95</v>
      </c>
    </row>
    <row r="61" spans="1:9" s="5" customFormat="1" ht="15.75" customHeight="1">
      <c r="A61" s="42" t="s">
        <v>2</v>
      </c>
      <c r="B61" s="42"/>
      <c r="C61" s="13" t="s">
        <v>88</v>
      </c>
      <c r="D61" s="13" t="s">
        <v>89</v>
      </c>
      <c r="E61" s="10" t="s">
        <v>90</v>
      </c>
      <c r="F61" s="13" t="s">
        <v>91</v>
      </c>
      <c r="G61" s="13" t="s">
        <v>92</v>
      </c>
      <c r="H61" s="13" t="s">
        <v>96</v>
      </c>
      <c r="I61" s="13" t="s">
        <v>97</v>
      </c>
    </row>
    <row r="62" spans="1:9" s="5" customFormat="1" ht="15.75" customHeight="1">
      <c r="A62" s="44" t="s">
        <v>93</v>
      </c>
      <c r="B62" s="15">
        <v>145</v>
      </c>
      <c r="C62" s="25">
        <v>0</v>
      </c>
      <c r="D62" s="25">
        <v>105</v>
      </c>
      <c r="E62" s="25">
        <v>73</v>
      </c>
      <c r="F62" s="25">
        <v>97</v>
      </c>
      <c r="G62" s="25">
        <v>26</v>
      </c>
      <c r="H62" s="26">
        <v>96</v>
      </c>
      <c r="I62" s="26">
        <v>705</v>
      </c>
    </row>
    <row r="63" spans="1:9" s="5" customFormat="1" ht="15.75" customHeight="1">
      <c r="A63" s="44"/>
      <c r="B63" s="15">
        <v>150</v>
      </c>
      <c r="C63" s="25">
        <v>0</v>
      </c>
      <c r="D63" s="25">
        <v>23</v>
      </c>
      <c r="E63" s="25">
        <v>14</v>
      </c>
      <c r="F63" s="25">
        <v>0</v>
      </c>
      <c r="G63" s="25">
        <v>20</v>
      </c>
      <c r="H63" s="26">
        <v>137</v>
      </c>
      <c r="I63" s="26">
        <v>424</v>
      </c>
    </row>
    <row r="64" spans="1:9" s="5" customFormat="1" ht="15.75" customHeight="1">
      <c r="A64" s="44"/>
      <c r="B64" s="15">
        <v>160</v>
      </c>
      <c r="C64" s="25">
        <v>79</v>
      </c>
      <c r="D64" s="25">
        <v>0</v>
      </c>
      <c r="E64" s="25">
        <v>9</v>
      </c>
      <c r="F64" s="25">
        <v>55</v>
      </c>
      <c r="G64" s="25">
        <v>1</v>
      </c>
      <c r="H64" s="26">
        <v>184</v>
      </c>
      <c r="I64" s="26">
        <v>0</v>
      </c>
    </row>
    <row r="65" spans="1:9" s="5" customFormat="1" ht="15.75" customHeight="1">
      <c r="A65" s="44"/>
      <c r="B65" s="15">
        <v>170</v>
      </c>
      <c r="C65" s="25">
        <v>25</v>
      </c>
      <c r="D65" s="25">
        <v>15</v>
      </c>
      <c r="E65" s="25">
        <v>35</v>
      </c>
      <c r="F65" s="25">
        <v>91</v>
      </c>
      <c r="G65" s="25">
        <v>59</v>
      </c>
      <c r="H65" s="26">
        <v>118</v>
      </c>
      <c r="I65" s="26">
        <v>38</v>
      </c>
    </row>
    <row r="66" spans="1:10" s="5" customFormat="1" ht="15.75" customHeight="1">
      <c r="A66" s="44"/>
      <c r="B66" s="10" t="s">
        <v>4</v>
      </c>
      <c r="C66" s="23">
        <f>SUM(C62:C65)</f>
        <v>104</v>
      </c>
      <c r="D66" s="23">
        <f aca="true" t="shared" si="4" ref="D66:I66">SUM(D62:D65)</f>
        <v>143</v>
      </c>
      <c r="E66" s="23">
        <f t="shared" si="4"/>
        <v>131</v>
      </c>
      <c r="F66" s="23">
        <f t="shared" si="4"/>
        <v>243</v>
      </c>
      <c r="G66" s="23">
        <f t="shared" si="4"/>
        <v>106</v>
      </c>
      <c r="H66" s="23">
        <f t="shared" si="4"/>
        <v>535</v>
      </c>
      <c r="I66" s="23">
        <f t="shared" si="4"/>
        <v>1167</v>
      </c>
      <c r="J66" s="30">
        <f>SUM(C66:I66)</f>
        <v>2429</v>
      </c>
    </row>
    <row r="67" spans="1:9" s="5" customFormat="1" ht="72" customHeight="1">
      <c r="A67" s="42" t="s">
        <v>0</v>
      </c>
      <c r="B67" s="42"/>
      <c r="C67" s="15"/>
      <c r="D67" s="15"/>
      <c r="E67" s="15"/>
      <c r="F67" s="15"/>
      <c r="G67" s="15"/>
      <c r="H67" s="15"/>
      <c r="I67" s="15"/>
    </row>
    <row r="68" spans="1:9" s="5" customFormat="1" ht="15.75" customHeight="1">
      <c r="A68" s="42" t="s">
        <v>1</v>
      </c>
      <c r="B68" s="42"/>
      <c r="C68" s="10" t="s">
        <v>107</v>
      </c>
      <c r="D68" s="10" t="s">
        <v>108</v>
      </c>
      <c r="E68" s="10" t="s">
        <v>109</v>
      </c>
      <c r="F68" s="10" t="s">
        <v>60</v>
      </c>
      <c r="G68" s="10" t="s">
        <v>114</v>
      </c>
      <c r="H68" s="10" t="s">
        <v>115</v>
      </c>
      <c r="I68" s="10" t="s">
        <v>116</v>
      </c>
    </row>
    <row r="69" spans="1:9" s="5" customFormat="1" ht="15.75" customHeight="1">
      <c r="A69" s="42" t="s">
        <v>2</v>
      </c>
      <c r="B69" s="42"/>
      <c r="C69" s="10" t="s">
        <v>110</v>
      </c>
      <c r="D69" s="10" t="s">
        <v>111</v>
      </c>
      <c r="E69" s="10" t="s">
        <v>112</v>
      </c>
      <c r="F69" s="10" t="s">
        <v>113</v>
      </c>
      <c r="G69" s="10" t="s">
        <v>117</v>
      </c>
      <c r="H69" s="10" t="s">
        <v>118</v>
      </c>
      <c r="I69" s="10" t="s">
        <v>119</v>
      </c>
    </row>
    <row r="70" spans="1:9" s="5" customFormat="1" ht="15.75" customHeight="1">
      <c r="A70" s="43" t="s">
        <v>3</v>
      </c>
      <c r="B70" s="13">
        <v>150</v>
      </c>
      <c r="C70" s="10"/>
      <c r="D70" s="10"/>
      <c r="E70" s="10"/>
      <c r="F70" s="10"/>
      <c r="G70" s="25">
        <v>25</v>
      </c>
      <c r="H70" s="25">
        <v>68</v>
      </c>
      <c r="I70" s="24">
        <v>542</v>
      </c>
    </row>
    <row r="71" spans="1:9" s="5" customFormat="1" ht="15.75" customHeight="1">
      <c r="A71" s="43"/>
      <c r="B71" s="10">
        <v>160</v>
      </c>
      <c r="C71" s="28">
        <v>153</v>
      </c>
      <c r="D71" s="26">
        <v>325</v>
      </c>
      <c r="E71" s="26">
        <v>158</v>
      </c>
      <c r="F71" s="28">
        <v>118</v>
      </c>
      <c r="G71" s="25">
        <v>7</v>
      </c>
      <c r="H71" s="25">
        <v>0</v>
      </c>
      <c r="I71" s="24">
        <v>360</v>
      </c>
    </row>
    <row r="72" spans="1:9" s="5" customFormat="1" ht="15.75" customHeight="1">
      <c r="A72" s="43"/>
      <c r="B72" s="10">
        <v>170</v>
      </c>
      <c r="C72" s="28">
        <v>168</v>
      </c>
      <c r="D72" s="26">
        <v>0</v>
      </c>
      <c r="E72" s="26">
        <v>0</v>
      </c>
      <c r="F72" s="28">
        <v>117</v>
      </c>
      <c r="G72" s="25">
        <v>9</v>
      </c>
      <c r="H72" s="25">
        <v>0</v>
      </c>
      <c r="I72" s="24">
        <v>233</v>
      </c>
    </row>
    <row r="73" spans="1:9" s="5" customFormat="1" ht="15.75" customHeight="1">
      <c r="A73" s="43"/>
      <c r="B73" s="10">
        <v>180</v>
      </c>
      <c r="C73" s="28">
        <v>172</v>
      </c>
      <c r="D73" s="26">
        <v>195</v>
      </c>
      <c r="E73" s="26">
        <v>0</v>
      </c>
      <c r="F73" s="28">
        <v>101</v>
      </c>
      <c r="G73" s="25">
        <v>0</v>
      </c>
      <c r="H73" s="25">
        <v>4</v>
      </c>
      <c r="I73" s="24">
        <v>132</v>
      </c>
    </row>
    <row r="74" spans="1:9" s="5" customFormat="1" ht="15.75" customHeight="1">
      <c r="A74" s="43"/>
      <c r="B74" s="10">
        <v>190</v>
      </c>
      <c r="C74" s="28">
        <v>146</v>
      </c>
      <c r="D74" s="26">
        <v>187</v>
      </c>
      <c r="E74" s="26">
        <v>0</v>
      </c>
      <c r="F74" s="28">
        <v>136</v>
      </c>
      <c r="G74" s="25">
        <v>0</v>
      </c>
      <c r="H74" s="25">
        <v>2</v>
      </c>
      <c r="I74" s="24">
        <v>46</v>
      </c>
    </row>
    <row r="75" spans="1:9" s="5" customFormat="1" ht="15.75" customHeight="1">
      <c r="A75" s="43"/>
      <c r="B75" s="10">
        <v>200</v>
      </c>
      <c r="C75" s="28">
        <v>114</v>
      </c>
      <c r="D75" s="26">
        <v>44</v>
      </c>
      <c r="E75" s="26">
        <v>0</v>
      </c>
      <c r="F75" s="28">
        <v>126</v>
      </c>
      <c r="G75" s="15"/>
      <c r="H75" s="15"/>
      <c r="I75" s="15"/>
    </row>
    <row r="76" spans="1:10" s="5" customFormat="1" ht="15.75" customHeight="1">
      <c r="A76" s="43"/>
      <c r="B76" s="10" t="s">
        <v>4</v>
      </c>
      <c r="C76" s="15">
        <f>SUM(C70:C75)</f>
        <v>753</v>
      </c>
      <c r="D76" s="15">
        <f aca="true" t="shared" si="5" ref="D76:I76">SUM(D70:D75)</f>
        <v>751</v>
      </c>
      <c r="E76" s="15">
        <f t="shared" si="5"/>
        <v>158</v>
      </c>
      <c r="F76" s="15">
        <f t="shared" si="5"/>
        <v>598</v>
      </c>
      <c r="G76" s="15">
        <f t="shared" si="5"/>
        <v>41</v>
      </c>
      <c r="H76" s="15">
        <f t="shared" si="5"/>
        <v>74</v>
      </c>
      <c r="I76" s="15">
        <f t="shared" si="5"/>
        <v>1313</v>
      </c>
      <c r="J76" s="5">
        <f>SUM(C76:I76)</f>
        <v>3688</v>
      </c>
    </row>
    <row r="77" spans="1:9" s="5" customFormat="1" ht="72" customHeight="1">
      <c r="A77" s="42" t="s">
        <v>0</v>
      </c>
      <c r="B77" s="42"/>
      <c r="C77" s="15"/>
      <c r="D77" s="15"/>
      <c r="E77" s="15"/>
      <c r="F77" s="15"/>
      <c r="G77" s="15"/>
      <c r="H77" s="15"/>
      <c r="I77" s="15"/>
    </row>
    <row r="78" spans="1:9" s="5" customFormat="1" ht="15.75" customHeight="1">
      <c r="A78" s="42" t="s">
        <v>1</v>
      </c>
      <c r="B78" s="42"/>
      <c r="C78" s="29" t="s">
        <v>120</v>
      </c>
      <c r="D78" s="29" t="s">
        <v>121</v>
      </c>
      <c r="E78" s="10" t="s">
        <v>122</v>
      </c>
      <c r="F78" s="10" t="s">
        <v>123</v>
      </c>
      <c r="G78" s="10" t="s">
        <v>124</v>
      </c>
      <c r="H78" s="31" t="s">
        <v>130</v>
      </c>
      <c r="I78" s="31" t="s">
        <v>131</v>
      </c>
    </row>
    <row r="79" spans="1:9" s="5" customFormat="1" ht="15.75" customHeight="1">
      <c r="A79" s="42" t="s">
        <v>2</v>
      </c>
      <c r="B79" s="42"/>
      <c r="C79" s="32" t="s">
        <v>125</v>
      </c>
      <c r="D79" s="32" t="s">
        <v>126</v>
      </c>
      <c r="E79" s="10" t="s">
        <v>127</v>
      </c>
      <c r="F79" s="10" t="s">
        <v>128</v>
      </c>
      <c r="G79" s="10" t="s">
        <v>129</v>
      </c>
      <c r="H79" s="10" t="s">
        <v>132</v>
      </c>
      <c r="I79" s="10" t="s">
        <v>133</v>
      </c>
    </row>
    <row r="80" spans="1:9" s="5" customFormat="1" ht="15.75" customHeight="1">
      <c r="A80" s="43" t="s">
        <v>93</v>
      </c>
      <c r="B80" s="10">
        <v>170</v>
      </c>
      <c r="C80" s="28">
        <v>63</v>
      </c>
      <c r="D80" s="25">
        <v>26</v>
      </c>
      <c r="E80" s="25">
        <v>17</v>
      </c>
      <c r="F80" s="25">
        <v>97</v>
      </c>
      <c r="G80" s="25">
        <v>115</v>
      </c>
      <c r="H80" s="25">
        <v>132</v>
      </c>
      <c r="I80" s="25">
        <v>0</v>
      </c>
    </row>
    <row r="81" spans="1:9" s="5" customFormat="1" ht="15.75" customHeight="1">
      <c r="A81" s="43"/>
      <c r="B81" s="10">
        <v>180</v>
      </c>
      <c r="C81" s="28">
        <v>6</v>
      </c>
      <c r="D81" s="25">
        <v>32</v>
      </c>
      <c r="E81" s="25">
        <v>32</v>
      </c>
      <c r="F81" s="25">
        <v>50</v>
      </c>
      <c r="G81" s="25">
        <v>36</v>
      </c>
      <c r="H81" s="25">
        <v>88</v>
      </c>
      <c r="I81" s="25">
        <v>38</v>
      </c>
    </row>
    <row r="82" spans="1:9" s="5" customFormat="1" ht="15.75" customHeight="1">
      <c r="A82" s="43"/>
      <c r="B82" s="10">
        <v>190</v>
      </c>
      <c r="C82" s="28">
        <v>0</v>
      </c>
      <c r="D82" s="25">
        <v>8</v>
      </c>
      <c r="E82" s="25">
        <v>39</v>
      </c>
      <c r="F82" s="25">
        <v>169</v>
      </c>
      <c r="G82" s="25">
        <v>32</v>
      </c>
      <c r="H82" s="25">
        <v>68</v>
      </c>
      <c r="I82" s="25">
        <v>0</v>
      </c>
    </row>
    <row r="83" spans="1:9" s="5" customFormat="1" ht="15.75" customHeight="1">
      <c r="A83" s="43"/>
      <c r="B83" s="10">
        <v>200</v>
      </c>
      <c r="C83" s="28">
        <v>28</v>
      </c>
      <c r="D83" s="25">
        <v>0</v>
      </c>
      <c r="E83" s="25">
        <v>88</v>
      </c>
      <c r="F83" s="25">
        <v>147</v>
      </c>
      <c r="G83" s="25">
        <v>12</v>
      </c>
      <c r="H83" s="25">
        <v>0</v>
      </c>
      <c r="I83" s="25">
        <v>13</v>
      </c>
    </row>
    <row r="84" spans="1:9" s="5" customFormat="1" ht="15.75" customHeight="1">
      <c r="A84" s="43"/>
      <c r="B84" s="10">
        <v>210</v>
      </c>
      <c r="C84" s="28">
        <v>1</v>
      </c>
      <c r="D84" s="25">
        <v>0</v>
      </c>
      <c r="E84" s="25">
        <v>78</v>
      </c>
      <c r="F84" s="25">
        <v>16</v>
      </c>
      <c r="G84" s="25">
        <v>0</v>
      </c>
      <c r="H84" s="25">
        <v>7</v>
      </c>
      <c r="I84" s="25"/>
    </row>
    <row r="85" spans="1:10" s="5" customFormat="1" ht="15.75" customHeight="1">
      <c r="A85" s="43"/>
      <c r="B85" s="10" t="s">
        <v>4</v>
      </c>
      <c r="C85" s="23">
        <f>SUM(C80:C84)</f>
        <v>98</v>
      </c>
      <c r="D85" s="23">
        <f aca="true" t="shared" si="6" ref="D85:I85">SUM(D80:D84)</f>
        <v>66</v>
      </c>
      <c r="E85" s="23">
        <f t="shared" si="6"/>
        <v>254</v>
      </c>
      <c r="F85" s="23">
        <f t="shared" si="6"/>
        <v>479</v>
      </c>
      <c r="G85" s="23">
        <f t="shared" si="6"/>
        <v>195</v>
      </c>
      <c r="H85" s="23">
        <f t="shared" si="6"/>
        <v>295</v>
      </c>
      <c r="I85" s="23">
        <f t="shared" si="6"/>
        <v>51</v>
      </c>
      <c r="J85" s="30">
        <f>SUM(C85:I85)</f>
        <v>1438</v>
      </c>
    </row>
    <row r="86" spans="1:9" s="5" customFormat="1" ht="72" customHeight="1">
      <c r="A86" s="42" t="s">
        <v>0</v>
      </c>
      <c r="B86" s="42"/>
      <c r="C86" s="15"/>
      <c r="D86" s="15"/>
      <c r="E86" s="15"/>
      <c r="F86" s="15"/>
      <c r="G86" s="15"/>
      <c r="H86" s="15"/>
      <c r="I86" s="15"/>
    </row>
    <row r="87" spans="1:9" s="5" customFormat="1" ht="15.75" customHeight="1">
      <c r="A87" s="42" t="s">
        <v>1</v>
      </c>
      <c r="B87" s="42"/>
      <c r="C87" s="31" t="s">
        <v>134</v>
      </c>
      <c r="D87" s="10" t="s">
        <v>135</v>
      </c>
      <c r="E87" s="31" t="s">
        <v>136</v>
      </c>
      <c r="F87" s="31" t="s">
        <v>137</v>
      </c>
      <c r="G87" s="10" t="s">
        <v>138</v>
      </c>
      <c r="H87" s="10" t="s">
        <v>139</v>
      </c>
      <c r="I87" s="10" t="s">
        <v>140</v>
      </c>
    </row>
    <row r="88" spans="1:9" s="5" customFormat="1" ht="15.75" customHeight="1">
      <c r="A88" s="42" t="s">
        <v>2</v>
      </c>
      <c r="B88" s="42"/>
      <c r="C88" s="10" t="s">
        <v>141</v>
      </c>
      <c r="D88" s="10" t="s">
        <v>142</v>
      </c>
      <c r="E88" s="10" t="s">
        <v>143</v>
      </c>
      <c r="F88" s="10" t="s">
        <v>144</v>
      </c>
      <c r="G88" s="10" t="s">
        <v>145</v>
      </c>
      <c r="H88" s="10" t="s">
        <v>146</v>
      </c>
      <c r="I88" s="10" t="s">
        <v>147</v>
      </c>
    </row>
    <row r="89" spans="1:9" s="5" customFormat="1" ht="15.75" customHeight="1">
      <c r="A89" s="44" t="s">
        <v>3</v>
      </c>
      <c r="B89" s="15">
        <v>170</v>
      </c>
      <c r="C89" s="25">
        <v>16</v>
      </c>
      <c r="D89" s="15"/>
      <c r="E89" s="15"/>
      <c r="F89" s="15"/>
      <c r="G89" s="15"/>
      <c r="H89" s="15"/>
      <c r="I89" s="15"/>
    </row>
    <row r="90" spans="1:9" s="5" customFormat="1" ht="15.75" customHeight="1">
      <c r="A90" s="44"/>
      <c r="B90" s="15">
        <v>180</v>
      </c>
      <c r="C90" s="25">
        <v>20</v>
      </c>
      <c r="D90" s="25">
        <v>123</v>
      </c>
      <c r="E90" s="25">
        <v>65</v>
      </c>
      <c r="F90" s="25">
        <v>63</v>
      </c>
      <c r="G90" s="26">
        <v>192</v>
      </c>
      <c r="H90" s="26">
        <v>99</v>
      </c>
      <c r="I90" s="33"/>
    </row>
    <row r="91" spans="1:9" s="5" customFormat="1" ht="15.75" customHeight="1">
      <c r="A91" s="44"/>
      <c r="B91" s="15">
        <v>190</v>
      </c>
      <c r="C91" s="25">
        <v>48</v>
      </c>
      <c r="D91" s="25">
        <v>88</v>
      </c>
      <c r="E91" s="25">
        <v>98</v>
      </c>
      <c r="F91" s="25">
        <v>55</v>
      </c>
      <c r="G91" s="26">
        <v>310</v>
      </c>
      <c r="H91" s="26">
        <v>138</v>
      </c>
      <c r="I91" s="28">
        <v>63</v>
      </c>
    </row>
    <row r="92" spans="1:9" s="5" customFormat="1" ht="15.75" customHeight="1">
      <c r="A92" s="44"/>
      <c r="B92" s="15">
        <v>200</v>
      </c>
      <c r="C92" s="25">
        <v>2</v>
      </c>
      <c r="D92" s="25">
        <v>121</v>
      </c>
      <c r="E92" s="25">
        <v>67</v>
      </c>
      <c r="F92" s="25">
        <v>0</v>
      </c>
      <c r="G92" s="26">
        <v>287</v>
      </c>
      <c r="H92" s="26">
        <v>152</v>
      </c>
      <c r="I92" s="28">
        <v>107</v>
      </c>
    </row>
    <row r="93" spans="1:9" s="5" customFormat="1" ht="15.75" customHeight="1">
      <c r="A93" s="44"/>
      <c r="B93" s="15">
        <v>210</v>
      </c>
      <c r="C93" s="15"/>
      <c r="D93" s="25">
        <v>111</v>
      </c>
      <c r="E93" s="25">
        <v>8</v>
      </c>
      <c r="F93" s="25">
        <v>2</v>
      </c>
      <c r="G93" s="26">
        <v>392</v>
      </c>
      <c r="H93" s="26">
        <v>147</v>
      </c>
      <c r="I93" s="28">
        <v>93</v>
      </c>
    </row>
    <row r="94" spans="1:9" s="5" customFormat="1" ht="15.75" customHeight="1">
      <c r="A94" s="44"/>
      <c r="B94" s="15">
        <v>220</v>
      </c>
      <c r="C94" s="15"/>
      <c r="D94" s="25">
        <v>35</v>
      </c>
      <c r="E94" s="25">
        <v>4</v>
      </c>
      <c r="F94" s="25">
        <v>0</v>
      </c>
      <c r="G94" s="26">
        <v>213</v>
      </c>
      <c r="H94" s="26">
        <v>205</v>
      </c>
      <c r="I94" s="28">
        <v>103</v>
      </c>
    </row>
    <row r="95" spans="1:9" s="5" customFormat="1" ht="15.75" customHeight="1">
      <c r="A95" s="44"/>
      <c r="B95" s="15">
        <v>230</v>
      </c>
      <c r="C95" s="15"/>
      <c r="D95" s="25">
        <v>31</v>
      </c>
      <c r="E95" s="25">
        <v>61</v>
      </c>
      <c r="F95" s="25"/>
      <c r="G95" s="26">
        <v>94</v>
      </c>
      <c r="H95" s="26">
        <v>169</v>
      </c>
      <c r="I95" s="28">
        <v>65</v>
      </c>
    </row>
    <row r="96" spans="1:10" s="5" customFormat="1" ht="15.75" customHeight="1">
      <c r="A96" s="44"/>
      <c r="B96" s="10" t="s">
        <v>4</v>
      </c>
      <c r="C96" s="23">
        <f>SUM(C89:C95)</f>
        <v>86</v>
      </c>
      <c r="D96" s="23">
        <f aca="true" t="shared" si="7" ref="D96:I96">SUM(D89:D95)</f>
        <v>509</v>
      </c>
      <c r="E96" s="23">
        <f t="shared" si="7"/>
        <v>303</v>
      </c>
      <c r="F96" s="23">
        <f t="shared" si="7"/>
        <v>120</v>
      </c>
      <c r="G96" s="23">
        <f t="shared" si="7"/>
        <v>1488</v>
      </c>
      <c r="H96" s="23">
        <f t="shared" si="7"/>
        <v>910</v>
      </c>
      <c r="I96" s="23">
        <f t="shared" si="7"/>
        <v>431</v>
      </c>
      <c r="J96" s="30">
        <f>SUM(C96:I96)</f>
        <v>3847</v>
      </c>
    </row>
    <row r="97" spans="1:9" s="5" customFormat="1" ht="72" customHeight="1">
      <c r="A97" s="42" t="s">
        <v>0</v>
      </c>
      <c r="B97" s="42"/>
      <c r="C97" s="15"/>
      <c r="D97" s="15"/>
      <c r="E97" s="15"/>
      <c r="F97" s="15"/>
      <c r="G97" s="15"/>
      <c r="H97" s="15"/>
      <c r="I97" s="15"/>
    </row>
    <row r="98" spans="1:9" s="5" customFormat="1" ht="15.75" customHeight="1">
      <c r="A98" s="42" t="s">
        <v>1</v>
      </c>
      <c r="B98" s="42"/>
      <c r="C98" s="10" t="s">
        <v>148</v>
      </c>
      <c r="D98" s="10" t="s">
        <v>149</v>
      </c>
      <c r="E98" s="10" t="s">
        <v>150</v>
      </c>
      <c r="F98" s="10" t="s">
        <v>151</v>
      </c>
      <c r="G98" s="10" t="s">
        <v>152</v>
      </c>
      <c r="H98" s="10" t="s">
        <v>153</v>
      </c>
      <c r="I98" s="10" t="s">
        <v>154</v>
      </c>
    </row>
    <row r="99" spans="1:9" s="5" customFormat="1" ht="15.75" customHeight="1">
      <c r="A99" s="42" t="s">
        <v>2</v>
      </c>
      <c r="B99" s="42"/>
      <c r="C99" s="10" t="s">
        <v>155</v>
      </c>
      <c r="D99" s="10" t="s">
        <v>156</v>
      </c>
      <c r="E99" s="10" t="s">
        <v>157</v>
      </c>
      <c r="F99" s="10" t="s">
        <v>158</v>
      </c>
      <c r="G99" s="10" t="s">
        <v>159</v>
      </c>
      <c r="H99" s="10" t="s">
        <v>160</v>
      </c>
      <c r="I99" s="10" t="s">
        <v>161</v>
      </c>
    </row>
    <row r="100" spans="1:9" s="5" customFormat="1" ht="15.75" customHeight="1">
      <c r="A100" s="44" t="s">
        <v>3</v>
      </c>
      <c r="B100" s="15">
        <v>180</v>
      </c>
      <c r="C100" s="26">
        <v>188</v>
      </c>
      <c r="D100" s="26">
        <v>91</v>
      </c>
      <c r="E100" s="26">
        <v>0</v>
      </c>
      <c r="F100" s="26">
        <v>9</v>
      </c>
      <c r="G100" s="26">
        <v>33</v>
      </c>
      <c r="H100" s="28">
        <v>0</v>
      </c>
      <c r="I100" s="26">
        <v>0</v>
      </c>
    </row>
    <row r="101" spans="1:9" s="5" customFormat="1" ht="15.75" customHeight="1">
      <c r="A101" s="44"/>
      <c r="B101" s="15">
        <v>190</v>
      </c>
      <c r="C101" s="26">
        <v>249</v>
      </c>
      <c r="D101" s="26">
        <v>100</v>
      </c>
      <c r="E101" s="26">
        <v>50</v>
      </c>
      <c r="F101" s="26">
        <v>237</v>
      </c>
      <c r="G101" s="26">
        <v>23</v>
      </c>
      <c r="H101" s="28">
        <v>106</v>
      </c>
      <c r="I101" s="26">
        <v>63</v>
      </c>
    </row>
    <row r="102" spans="1:9" s="5" customFormat="1" ht="15.75" customHeight="1">
      <c r="A102" s="44"/>
      <c r="B102" s="15">
        <v>200</v>
      </c>
      <c r="C102" s="26">
        <v>300</v>
      </c>
      <c r="D102" s="26">
        <v>99</v>
      </c>
      <c r="E102" s="26">
        <v>18</v>
      </c>
      <c r="F102" s="26">
        <v>1</v>
      </c>
      <c r="G102" s="26">
        <v>0</v>
      </c>
      <c r="H102" s="28">
        <v>89</v>
      </c>
      <c r="I102" s="26">
        <v>74</v>
      </c>
    </row>
    <row r="103" spans="1:9" s="5" customFormat="1" ht="15.75" customHeight="1">
      <c r="A103" s="44"/>
      <c r="B103" s="15">
        <v>210</v>
      </c>
      <c r="C103" s="26">
        <v>296</v>
      </c>
      <c r="D103" s="26">
        <v>99</v>
      </c>
      <c r="E103" s="26">
        <v>0</v>
      </c>
      <c r="F103" s="26">
        <v>0</v>
      </c>
      <c r="G103" s="26">
        <v>21</v>
      </c>
      <c r="H103" s="28">
        <v>182</v>
      </c>
      <c r="I103" s="26">
        <v>46</v>
      </c>
    </row>
    <row r="104" spans="1:9" s="5" customFormat="1" ht="15.75" customHeight="1">
      <c r="A104" s="44"/>
      <c r="B104" s="15">
        <v>220</v>
      </c>
      <c r="C104" s="26">
        <v>296</v>
      </c>
      <c r="D104" s="26">
        <v>111</v>
      </c>
      <c r="E104" s="26">
        <v>0</v>
      </c>
      <c r="F104" s="26">
        <v>0</v>
      </c>
      <c r="G104" s="26">
        <v>224</v>
      </c>
      <c r="H104" s="28">
        <v>147</v>
      </c>
      <c r="I104" s="26">
        <v>53</v>
      </c>
    </row>
    <row r="105" spans="1:9" s="5" customFormat="1" ht="15.75" customHeight="1">
      <c r="A105" s="44"/>
      <c r="B105" s="15">
        <v>230</v>
      </c>
      <c r="C105" s="26">
        <v>0</v>
      </c>
      <c r="D105" s="26">
        <v>107</v>
      </c>
      <c r="E105" s="26">
        <v>50</v>
      </c>
      <c r="F105" s="26"/>
      <c r="G105" s="26"/>
      <c r="H105" s="26"/>
      <c r="I105" s="26"/>
    </row>
    <row r="106" spans="1:10" s="5" customFormat="1" ht="15.75" customHeight="1">
      <c r="A106" s="44"/>
      <c r="B106" s="10" t="s">
        <v>4</v>
      </c>
      <c r="C106" s="23">
        <f>SUM(C100:C105)</f>
        <v>1329</v>
      </c>
      <c r="D106" s="23">
        <f aca="true" t="shared" si="8" ref="D106:I106">SUM(D100:D105)</f>
        <v>607</v>
      </c>
      <c r="E106" s="23">
        <f t="shared" si="8"/>
        <v>118</v>
      </c>
      <c r="F106" s="23">
        <f t="shared" si="8"/>
        <v>247</v>
      </c>
      <c r="G106" s="23">
        <f t="shared" si="8"/>
        <v>301</v>
      </c>
      <c r="H106" s="23">
        <f t="shared" si="8"/>
        <v>524</v>
      </c>
      <c r="I106" s="23">
        <f t="shared" si="8"/>
        <v>236</v>
      </c>
      <c r="J106" s="30">
        <f>SUM(C106:I106)</f>
        <v>3362</v>
      </c>
    </row>
    <row r="107" spans="1:9" s="5" customFormat="1" ht="72" customHeight="1">
      <c r="A107" s="42" t="s">
        <v>0</v>
      </c>
      <c r="B107" s="42"/>
      <c r="C107" s="15"/>
      <c r="D107" s="15"/>
      <c r="E107" s="15"/>
      <c r="F107" s="15"/>
      <c r="G107" s="15"/>
      <c r="H107" s="15"/>
      <c r="I107" s="15"/>
    </row>
    <row r="108" spans="1:9" s="5" customFormat="1" ht="15.75" customHeight="1">
      <c r="A108" s="42" t="s">
        <v>1</v>
      </c>
      <c r="B108" s="42"/>
      <c r="C108" s="34" t="s">
        <v>162</v>
      </c>
      <c r="D108" s="34" t="s">
        <v>163</v>
      </c>
      <c r="E108" s="35" t="s">
        <v>164</v>
      </c>
      <c r="F108" s="36" t="s">
        <v>165</v>
      </c>
      <c r="G108" s="35" t="s">
        <v>166</v>
      </c>
      <c r="H108" s="35" t="s">
        <v>167</v>
      </c>
      <c r="I108" s="36" t="s">
        <v>168</v>
      </c>
    </row>
    <row r="109" spans="1:9" s="5" customFormat="1" ht="15.75" customHeight="1">
      <c r="A109" s="42" t="s">
        <v>2</v>
      </c>
      <c r="B109" s="42"/>
      <c r="C109" s="34" t="s">
        <v>169</v>
      </c>
      <c r="D109" s="34" t="s">
        <v>170</v>
      </c>
      <c r="E109" s="35" t="s">
        <v>171</v>
      </c>
      <c r="F109" s="35" t="s">
        <v>172</v>
      </c>
      <c r="G109" s="35" t="s">
        <v>173</v>
      </c>
      <c r="H109" s="35" t="s">
        <v>174</v>
      </c>
      <c r="I109" s="35" t="s">
        <v>175</v>
      </c>
    </row>
    <row r="110" spans="1:9" s="5" customFormat="1" ht="15.75" customHeight="1">
      <c r="A110" s="43" t="s">
        <v>93</v>
      </c>
      <c r="B110" s="10">
        <v>170</v>
      </c>
      <c r="C110" s="11">
        <v>44</v>
      </c>
      <c r="D110" s="11">
        <v>0</v>
      </c>
      <c r="E110" s="11">
        <v>66</v>
      </c>
      <c r="F110" s="11">
        <v>145</v>
      </c>
      <c r="G110" s="11">
        <v>230</v>
      </c>
      <c r="H110" s="11">
        <v>4</v>
      </c>
      <c r="I110" s="11">
        <v>193</v>
      </c>
    </row>
    <row r="111" spans="1:9" s="5" customFormat="1" ht="15.75" customHeight="1">
      <c r="A111" s="43"/>
      <c r="B111" s="10">
        <v>180</v>
      </c>
      <c r="C111" s="11">
        <v>31</v>
      </c>
      <c r="D111" s="11">
        <v>0</v>
      </c>
      <c r="E111" s="11">
        <v>32</v>
      </c>
      <c r="F111" s="11">
        <v>130</v>
      </c>
      <c r="G111" s="11">
        <v>92</v>
      </c>
      <c r="H111" s="11">
        <v>32</v>
      </c>
      <c r="I111" s="11">
        <v>188</v>
      </c>
    </row>
    <row r="112" spans="1:9" s="5" customFormat="1" ht="15.75" customHeight="1">
      <c r="A112" s="43"/>
      <c r="B112" s="10">
        <v>190</v>
      </c>
      <c r="C112" s="11">
        <v>40</v>
      </c>
      <c r="D112" s="11">
        <v>50</v>
      </c>
      <c r="E112" s="11">
        <v>28</v>
      </c>
      <c r="F112" s="11">
        <v>127</v>
      </c>
      <c r="G112" s="11">
        <v>91</v>
      </c>
      <c r="H112" s="11">
        <v>33</v>
      </c>
      <c r="I112" s="11">
        <v>297</v>
      </c>
    </row>
    <row r="113" spans="1:9" s="5" customFormat="1" ht="15.75" customHeight="1">
      <c r="A113" s="43"/>
      <c r="B113" s="10">
        <v>200</v>
      </c>
      <c r="C113" s="11">
        <v>20</v>
      </c>
      <c r="D113" s="11">
        <v>31</v>
      </c>
      <c r="E113" s="11">
        <v>137</v>
      </c>
      <c r="F113" s="11">
        <v>49</v>
      </c>
      <c r="G113" s="11">
        <v>0</v>
      </c>
      <c r="H113" s="11">
        <v>106</v>
      </c>
      <c r="I113" s="11">
        <v>141</v>
      </c>
    </row>
    <row r="114" spans="1:9" s="5" customFormat="1" ht="15.75" customHeight="1">
      <c r="A114" s="43"/>
      <c r="B114" s="10">
        <v>210</v>
      </c>
      <c r="C114" s="11">
        <v>0</v>
      </c>
      <c r="D114" s="11">
        <v>0</v>
      </c>
      <c r="E114" s="11">
        <v>185</v>
      </c>
      <c r="F114" s="11">
        <v>40</v>
      </c>
      <c r="G114" s="11">
        <v>0</v>
      </c>
      <c r="H114" s="11">
        <v>51</v>
      </c>
      <c r="I114" s="11">
        <v>0</v>
      </c>
    </row>
    <row r="115" spans="1:10" s="5" customFormat="1" ht="15.75" customHeight="1">
      <c r="A115" s="43"/>
      <c r="B115" s="10" t="s">
        <v>4</v>
      </c>
      <c r="C115" s="19">
        <f>SUM(C110:C114)</f>
        <v>135</v>
      </c>
      <c r="D115" s="19">
        <f aca="true" t="shared" si="9" ref="D115:I115">SUM(D110:D114)</f>
        <v>81</v>
      </c>
      <c r="E115" s="19">
        <f t="shared" si="9"/>
        <v>448</v>
      </c>
      <c r="F115" s="19">
        <f t="shared" si="9"/>
        <v>491</v>
      </c>
      <c r="G115" s="19">
        <f t="shared" si="9"/>
        <v>413</v>
      </c>
      <c r="H115" s="19">
        <f t="shared" si="9"/>
        <v>226</v>
      </c>
      <c r="I115" s="19">
        <f t="shared" si="9"/>
        <v>819</v>
      </c>
      <c r="J115" s="3">
        <f>SUM(C115:I115)</f>
        <v>2613</v>
      </c>
    </row>
    <row r="116" spans="1:9" s="5" customFormat="1" ht="72" customHeight="1">
      <c r="A116" s="42" t="s">
        <v>0</v>
      </c>
      <c r="B116" s="42"/>
      <c r="C116" s="15"/>
      <c r="D116" s="15"/>
      <c r="E116" s="15"/>
      <c r="F116" s="15"/>
      <c r="G116" s="15"/>
      <c r="H116" s="15"/>
      <c r="I116" s="15"/>
    </row>
    <row r="117" spans="1:9" s="5" customFormat="1" ht="15.75" customHeight="1">
      <c r="A117" s="42" t="s">
        <v>1</v>
      </c>
      <c r="B117" s="42"/>
      <c r="C117" s="37" t="s">
        <v>188</v>
      </c>
      <c r="D117" s="38" t="s">
        <v>56</v>
      </c>
      <c r="E117" s="38" t="s">
        <v>176</v>
      </c>
      <c r="F117" s="38" t="s">
        <v>185</v>
      </c>
      <c r="G117" s="38" t="s">
        <v>186</v>
      </c>
      <c r="H117" s="38" t="s">
        <v>187</v>
      </c>
      <c r="I117" s="34" t="s">
        <v>177</v>
      </c>
    </row>
    <row r="118" spans="1:9" s="5" customFormat="1" ht="15.75" customHeight="1">
      <c r="A118" s="42" t="s">
        <v>2</v>
      </c>
      <c r="B118" s="42"/>
      <c r="C118" s="34" t="s">
        <v>178</v>
      </c>
      <c r="D118" s="34" t="s">
        <v>179</v>
      </c>
      <c r="E118" s="34" t="s">
        <v>180</v>
      </c>
      <c r="F118" s="34" t="s">
        <v>181</v>
      </c>
      <c r="G118" s="34" t="s">
        <v>182</v>
      </c>
      <c r="H118" s="34" t="s">
        <v>183</v>
      </c>
      <c r="I118" s="34" t="s">
        <v>184</v>
      </c>
    </row>
    <row r="119" spans="1:9" s="5" customFormat="1" ht="15.75" customHeight="1">
      <c r="A119" s="43" t="s">
        <v>93</v>
      </c>
      <c r="B119" s="10">
        <v>170</v>
      </c>
      <c r="C119" s="11">
        <v>0</v>
      </c>
      <c r="D119" s="12">
        <v>199</v>
      </c>
      <c r="E119" s="12">
        <v>36</v>
      </c>
      <c r="F119" s="11">
        <v>138</v>
      </c>
      <c r="G119" s="11">
        <v>178</v>
      </c>
      <c r="H119" s="11">
        <v>158</v>
      </c>
      <c r="I119" s="12">
        <v>59</v>
      </c>
    </row>
    <row r="120" spans="1:9" s="5" customFormat="1" ht="15.75" customHeight="1">
      <c r="A120" s="43"/>
      <c r="B120" s="10">
        <v>180</v>
      </c>
      <c r="C120" s="11">
        <v>31</v>
      </c>
      <c r="D120" s="12">
        <v>195</v>
      </c>
      <c r="E120" s="12">
        <v>58</v>
      </c>
      <c r="F120" s="11">
        <v>168</v>
      </c>
      <c r="G120" s="11">
        <v>187</v>
      </c>
      <c r="H120" s="11">
        <v>218</v>
      </c>
      <c r="I120" s="12">
        <v>50</v>
      </c>
    </row>
    <row r="121" spans="1:9" s="5" customFormat="1" ht="15.75" customHeight="1">
      <c r="A121" s="43"/>
      <c r="B121" s="10">
        <v>190</v>
      </c>
      <c r="C121" s="11">
        <v>0</v>
      </c>
      <c r="D121" s="12">
        <v>179</v>
      </c>
      <c r="E121" s="12">
        <v>0</v>
      </c>
      <c r="F121" s="11">
        <v>188</v>
      </c>
      <c r="G121" s="11">
        <v>168</v>
      </c>
      <c r="H121" s="11">
        <v>238</v>
      </c>
      <c r="I121" s="12">
        <v>68</v>
      </c>
    </row>
    <row r="122" spans="1:9" s="5" customFormat="1" ht="15.75" customHeight="1">
      <c r="A122" s="43"/>
      <c r="B122" s="10">
        <v>200</v>
      </c>
      <c r="C122" s="11">
        <v>0</v>
      </c>
      <c r="D122" s="12">
        <v>188</v>
      </c>
      <c r="E122" s="12">
        <v>97</v>
      </c>
      <c r="F122" s="11">
        <v>188</v>
      </c>
      <c r="G122" s="11">
        <v>188</v>
      </c>
      <c r="H122" s="11">
        <v>218</v>
      </c>
      <c r="I122" s="12">
        <v>36</v>
      </c>
    </row>
    <row r="123" spans="1:9" s="5" customFormat="1" ht="15.75" customHeight="1">
      <c r="A123" s="43"/>
      <c r="B123" s="10">
        <v>210</v>
      </c>
      <c r="C123" s="11">
        <v>0</v>
      </c>
      <c r="D123" s="12">
        <v>168</v>
      </c>
      <c r="E123" s="12">
        <v>74</v>
      </c>
      <c r="F123" s="11">
        <v>165</v>
      </c>
      <c r="G123" s="11">
        <v>123</v>
      </c>
      <c r="H123" s="11">
        <v>168</v>
      </c>
      <c r="I123" s="12">
        <v>0</v>
      </c>
    </row>
    <row r="124" spans="1:10" s="5" customFormat="1" ht="15.75" customHeight="1">
      <c r="A124" s="43"/>
      <c r="B124" s="10" t="s">
        <v>4</v>
      </c>
      <c r="C124" s="19">
        <f>SUM(C119:C123)</f>
        <v>31</v>
      </c>
      <c r="D124" s="19">
        <f aca="true" t="shared" si="10" ref="D124:I124">SUM(D119:D123)</f>
        <v>929</v>
      </c>
      <c r="E124" s="19">
        <f t="shared" si="10"/>
        <v>265</v>
      </c>
      <c r="F124" s="19">
        <f t="shared" si="10"/>
        <v>847</v>
      </c>
      <c r="G124" s="19">
        <f t="shared" si="10"/>
        <v>844</v>
      </c>
      <c r="H124" s="19">
        <f t="shared" si="10"/>
        <v>1000</v>
      </c>
      <c r="I124" s="19">
        <f t="shared" si="10"/>
        <v>213</v>
      </c>
      <c r="J124" s="3">
        <f>SUM(C124:I124)</f>
        <v>4129</v>
      </c>
    </row>
    <row r="125" spans="1:9" s="5" customFormat="1" ht="72" customHeight="1">
      <c r="A125" s="42" t="s">
        <v>0</v>
      </c>
      <c r="B125" s="42"/>
      <c r="C125" s="15"/>
      <c r="D125" s="15"/>
      <c r="E125" s="15"/>
      <c r="F125" s="15"/>
      <c r="G125" s="15"/>
      <c r="H125" s="15"/>
      <c r="I125" s="15"/>
    </row>
    <row r="126" spans="1:9" s="5" customFormat="1" ht="15.75" customHeight="1">
      <c r="A126" s="42" t="s">
        <v>1</v>
      </c>
      <c r="B126" s="42"/>
      <c r="C126" s="34" t="s">
        <v>189</v>
      </c>
      <c r="D126" s="15" t="s">
        <v>191</v>
      </c>
      <c r="E126" s="15" t="s">
        <v>192</v>
      </c>
      <c r="F126" s="15"/>
      <c r="G126" s="15"/>
      <c r="H126" s="15"/>
      <c r="I126" s="15"/>
    </row>
    <row r="127" spans="1:9" s="5" customFormat="1" ht="15.75" customHeight="1">
      <c r="A127" s="42" t="s">
        <v>2</v>
      </c>
      <c r="B127" s="42"/>
      <c r="C127" s="34" t="s">
        <v>190</v>
      </c>
      <c r="D127" s="22" t="s">
        <v>193</v>
      </c>
      <c r="E127" s="22" t="s">
        <v>194</v>
      </c>
      <c r="F127" s="15"/>
      <c r="G127" s="15"/>
      <c r="H127" s="15"/>
      <c r="I127" s="15"/>
    </row>
    <row r="128" spans="1:9" s="5" customFormat="1" ht="15.75" customHeight="1">
      <c r="A128" s="43" t="s">
        <v>93</v>
      </c>
      <c r="B128" s="10">
        <v>190</v>
      </c>
      <c r="C128" s="39">
        <v>366</v>
      </c>
      <c r="D128" s="15">
        <v>720</v>
      </c>
      <c r="E128" s="15">
        <v>944</v>
      </c>
      <c r="F128" s="15"/>
      <c r="G128" s="15"/>
      <c r="H128" s="15"/>
      <c r="I128" s="15"/>
    </row>
    <row r="129" spans="1:9" s="5" customFormat="1" ht="15.75" customHeight="1">
      <c r="A129" s="43"/>
      <c r="B129" s="10">
        <v>200</v>
      </c>
      <c r="C129" s="39">
        <v>482</v>
      </c>
      <c r="D129" s="15"/>
      <c r="E129" s="15">
        <v>1076</v>
      </c>
      <c r="F129" s="15"/>
      <c r="G129" s="15"/>
      <c r="H129" s="15"/>
      <c r="I129" s="15"/>
    </row>
    <row r="130" spans="1:9" s="5" customFormat="1" ht="15.75" customHeight="1">
      <c r="A130" s="43"/>
      <c r="B130" s="10">
        <v>210</v>
      </c>
      <c r="C130" s="39">
        <v>564</v>
      </c>
      <c r="D130" s="15"/>
      <c r="E130" s="15">
        <v>1010</v>
      </c>
      <c r="F130" s="15"/>
      <c r="G130" s="15"/>
      <c r="H130" s="15"/>
      <c r="I130" s="15"/>
    </row>
    <row r="131" spans="1:9" s="5" customFormat="1" ht="15.75" customHeight="1">
      <c r="A131" s="43"/>
      <c r="B131" s="10">
        <v>220</v>
      </c>
      <c r="C131" s="39">
        <v>575</v>
      </c>
      <c r="D131" s="15"/>
      <c r="E131" s="15">
        <v>640</v>
      </c>
      <c r="F131" s="15"/>
      <c r="G131" s="15"/>
      <c r="H131" s="15"/>
      <c r="I131" s="15"/>
    </row>
    <row r="132" spans="1:9" s="5" customFormat="1" ht="15.75" customHeight="1">
      <c r="A132" s="43"/>
      <c r="B132" s="10">
        <v>230</v>
      </c>
      <c r="C132" s="39">
        <v>490</v>
      </c>
      <c r="D132" s="15"/>
      <c r="E132" s="15">
        <v>909</v>
      </c>
      <c r="F132" s="15"/>
      <c r="G132" s="15"/>
      <c r="H132" s="15"/>
      <c r="I132" s="15"/>
    </row>
    <row r="133" spans="1:10" s="5" customFormat="1" ht="15.75" customHeight="1">
      <c r="A133" s="43"/>
      <c r="B133" s="10" t="s">
        <v>4</v>
      </c>
      <c r="C133" s="19">
        <f>SUM(C128:C132)</f>
        <v>2477</v>
      </c>
      <c r="D133" s="19">
        <f>SUM(D128:D132)</f>
        <v>720</v>
      </c>
      <c r="E133" s="19">
        <f>SUM(E128:E132)</f>
        <v>4579</v>
      </c>
      <c r="F133" s="15"/>
      <c r="G133" s="15"/>
      <c r="H133" s="15"/>
      <c r="I133" s="15"/>
      <c r="J133" s="3">
        <f>SUM(C133:I133)</f>
        <v>7776</v>
      </c>
    </row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</sheetData>
  <sheetProtection/>
  <mergeCells count="53">
    <mergeCell ref="A125:B125"/>
    <mergeCell ref="A126:B126"/>
    <mergeCell ref="A127:B127"/>
    <mergeCell ref="A128:A133"/>
    <mergeCell ref="A12:I12"/>
    <mergeCell ref="A109:B109"/>
    <mergeCell ref="A110:A115"/>
    <mergeCell ref="A116:B116"/>
    <mergeCell ref="A117:B117"/>
    <mergeCell ref="A118:B118"/>
    <mergeCell ref="A119:A124"/>
    <mergeCell ref="A97:B97"/>
    <mergeCell ref="A98:B98"/>
    <mergeCell ref="A99:B99"/>
    <mergeCell ref="A100:A106"/>
    <mergeCell ref="A107:B107"/>
    <mergeCell ref="A108:B108"/>
    <mergeCell ref="A79:B79"/>
    <mergeCell ref="A80:A85"/>
    <mergeCell ref="A86:B86"/>
    <mergeCell ref="A87:B87"/>
    <mergeCell ref="A88:B88"/>
    <mergeCell ref="A89:A96"/>
    <mergeCell ref="A67:B67"/>
    <mergeCell ref="A68:B68"/>
    <mergeCell ref="A69:B69"/>
    <mergeCell ref="A70:A76"/>
    <mergeCell ref="A77:B77"/>
    <mergeCell ref="A78:B78"/>
    <mergeCell ref="A60:B60"/>
    <mergeCell ref="A61:B61"/>
    <mergeCell ref="A43:A48"/>
    <mergeCell ref="A49:B49"/>
    <mergeCell ref="A50:B50"/>
    <mergeCell ref="A51:B51"/>
    <mergeCell ref="A52:A58"/>
    <mergeCell ref="A59:B59"/>
    <mergeCell ref="A26:A30"/>
    <mergeCell ref="A23:B23"/>
    <mergeCell ref="A31:B31"/>
    <mergeCell ref="A32:B32"/>
    <mergeCell ref="A33:B33"/>
    <mergeCell ref="A62:A66"/>
    <mergeCell ref="A34:A39"/>
    <mergeCell ref="A40:B40"/>
    <mergeCell ref="A41:B41"/>
    <mergeCell ref="A42:B42"/>
    <mergeCell ref="A13:B13"/>
    <mergeCell ref="A14:B14"/>
    <mergeCell ref="A15:B15"/>
    <mergeCell ref="A16:A22"/>
    <mergeCell ref="A25:B25"/>
    <mergeCell ref="A24:B2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2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4.00390625" style="6" bestFit="1" customWidth="1"/>
    <col min="2" max="2" width="4.421875" style="6" bestFit="1" customWidth="1"/>
    <col min="3" max="9" width="11.421875" style="6" customWidth="1"/>
  </cols>
  <sheetData>
    <row r="3" spans="1:9" ht="72" customHeight="1">
      <c r="A3" s="42" t="s">
        <v>0</v>
      </c>
      <c r="B3" s="42"/>
      <c r="C3" s="8"/>
      <c r="D3" s="8"/>
      <c r="E3" s="8"/>
      <c r="F3" s="8"/>
      <c r="G3" s="8"/>
      <c r="H3" s="8"/>
      <c r="I3" s="8"/>
    </row>
    <row r="4" spans="1:9" ht="15">
      <c r="A4" s="42" t="s">
        <v>1</v>
      </c>
      <c r="B4" s="42"/>
      <c r="C4" s="13" t="s">
        <v>54</v>
      </c>
      <c r="D4" s="13" t="s">
        <v>55</v>
      </c>
      <c r="E4" s="13" t="s">
        <v>57</v>
      </c>
      <c r="F4" s="13" t="s">
        <v>58</v>
      </c>
      <c r="G4" s="13" t="s">
        <v>59</v>
      </c>
      <c r="H4" s="13" t="s">
        <v>61</v>
      </c>
      <c r="I4" s="13" t="s">
        <v>63</v>
      </c>
    </row>
    <row r="5" spans="1:9" ht="15">
      <c r="A5" s="42" t="s">
        <v>2</v>
      </c>
      <c r="B5" s="42"/>
      <c r="C5" s="13" t="s">
        <v>64</v>
      </c>
      <c r="D5" s="13" t="s">
        <v>65</v>
      </c>
      <c r="E5" s="13" t="s">
        <v>66</v>
      </c>
      <c r="F5" s="13" t="s">
        <v>67</v>
      </c>
      <c r="G5" s="13" t="s">
        <v>68</v>
      </c>
      <c r="H5" s="13" t="s">
        <v>69</v>
      </c>
      <c r="I5" s="13" t="s">
        <v>70</v>
      </c>
    </row>
    <row r="6" spans="1:9" ht="15">
      <c r="A6" s="43" t="s">
        <v>3</v>
      </c>
      <c r="B6" s="10">
        <v>160</v>
      </c>
      <c r="C6" s="11">
        <v>330</v>
      </c>
      <c r="D6" s="11">
        <v>300</v>
      </c>
      <c r="E6" s="11">
        <v>377</v>
      </c>
      <c r="F6" s="9"/>
      <c r="G6" s="9"/>
      <c r="H6" s="9"/>
      <c r="I6" s="9"/>
    </row>
    <row r="7" spans="1:9" ht="15">
      <c r="A7" s="43"/>
      <c r="B7" s="10">
        <v>170</v>
      </c>
      <c r="C7" s="11">
        <v>420</v>
      </c>
      <c r="D7" s="11">
        <v>450</v>
      </c>
      <c r="E7" s="11">
        <v>478</v>
      </c>
      <c r="F7" s="12">
        <v>53</v>
      </c>
      <c r="G7" s="12">
        <v>76</v>
      </c>
      <c r="H7" s="12">
        <v>590</v>
      </c>
      <c r="I7" s="12">
        <v>468</v>
      </c>
    </row>
    <row r="8" spans="1:9" ht="15">
      <c r="A8" s="43"/>
      <c r="B8" s="10">
        <v>180</v>
      </c>
      <c r="C8" s="11">
        <v>330</v>
      </c>
      <c r="D8" s="11">
        <v>420</v>
      </c>
      <c r="E8" s="11">
        <v>471</v>
      </c>
      <c r="F8" s="12">
        <v>51</v>
      </c>
      <c r="G8" s="12">
        <v>65</v>
      </c>
      <c r="H8" s="12">
        <v>557</v>
      </c>
      <c r="I8" s="12">
        <v>375</v>
      </c>
    </row>
    <row r="9" spans="1:9" ht="15">
      <c r="A9" s="43"/>
      <c r="B9" s="10">
        <v>190</v>
      </c>
      <c r="C9" s="11">
        <v>330</v>
      </c>
      <c r="D9" s="11">
        <v>360</v>
      </c>
      <c r="E9" s="11">
        <v>373</v>
      </c>
      <c r="F9" s="12">
        <v>52</v>
      </c>
      <c r="G9" s="12">
        <v>99</v>
      </c>
      <c r="H9" s="12">
        <v>410</v>
      </c>
      <c r="I9" s="12">
        <v>277</v>
      </c>
    </row>
    <row r="10" spans="1:9" ht="15">
      <c r="A10" s="43"/>
      <c r="B10" s="10">
        <v>200</v>
      </c>
      <c r="C10" s="11">
        <v>240</v>
      </c>
      <c r="D10" s="11">
        <v>270</v>
      </c>
      <c r="E10" s="11">
        <v>274</v>
      </c>
      <c r="F10" s="12">
        <v>47</v>
      </c>
      <c r="G10" s="12">
        <v>125</v>
      </c>
      <c r="H10" s="12">
        <v>462</v>
      </c>
      <c r="I10" s="12">
        <v>194</v>
      </c>
    </row>
    <row r="11" spans="1:9" s="1" customFormat="1" ht="15">
      <c r="A11" s="43"/>
      <c r="B11" s="10">
        <v>210</v>
      </c>
      <c r="C11" s="11"/>
      <c r="D11" s="11"/>
      <c r="E11" s="11"/>
      <c r="F11" s="12">
        <v>42</v>
      </c>
      <c r="G11" s="12">
        <v>157</v>
      </c>
      <c r="H11" s="12">
        <v>466</v>
      </c>
      <c r="I11" s="12">
        <v>94</v>
      </c>
    </row>
    <row r="12" spans="1:10" ht="15">
      <c r="A12" s="43"/>
      <c r="B12" s="10" t="s">
        <v>4</v>
      </c>
      <c r="C12" s="17">
        <f>SUM(C6:C11)</f>
        <v>1650</v>
      </c>
      <c r="D12" s="17">
        <f aca="true" t="shared" si="0" ref="D12:I12">SUM(D6:D11)</f>
        <v>1800</v>
      </c>
      <c r="E12" s="17">
        <f t="shared" si="0"/>
        <v>1973</v>
      </c>
      <c r="F12" s="17">
        <f t="shared" si="0"/>
        <v>245</v>
      </c>
      <c r="G12" s="17">
        <f t="shared" si="0"/>
        <v>522</v>
      </c>
      <c r="H12" s="17">
        <f t="shared" si="0"/>
        <v>2485</v>
      </c>
      <c r="I12" s="17">
        <f t="shared" si="0"/>
        <v>1408</v>
      </c>
      <c r="J12" s="41">
        <f>SUM(C12:I12)</f>
        <v>10083</v>
      </c>
    </row>
  </sheetData>
  <sheetProtection/>
  <mergeCells count="4">
    <mergeCell ref="A3:B3"/>
    <mergeCell ref="A4:B4"/>
    <mergeCell ref="A5:B5"/>
    <mergeCell ref="A6:A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2023-11-14T06:11:31Z</cp:lastPrinted>
  <dcterms:created xsi:type="dcterms:W3CDTF">2019-09-30T04:12:05Z</dcterms:created>
  <dcterms:modified xsi:type="dcterms:W3CDTF">2024-01-30T09:41:50Z</dcterms:modified>
  <cp:category/>
  <cp:version/>
  <cp:contentType/>
  <cp:contentStatus/>
</cp:coreProperties>
</file>